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Proyectos\EstadForest\A2_Anuario Estidistica Forestal\AEF2021\4_DOCUMENTOS PUBLICACION 2021\Excel publicar\Tablas resumen operaciones estadisticas 2005-2021\"/>
    </mc:Choice>
  </mc:AlternateContent>
  <bookViews>
    <workbookView xWindow="0" yWindow="0" windowWidth="28800" windowHeight="12000" firstSheet="13" activeTab="17"/>
  </bookViews>
  <sheets>
    <sheet name="INFORMACIÓN" sheetId="1" r:id="rId1"/>
    <sheet name="2005" sheetId="12" r:id="rId2"/>
    <sheet name="2006" sheetId="14" r:id="rId3"/>
    <sheet name="2007" sheetId="16" r:id="rId4"/>
    <sheet name="2008" sheetId="18" r:id="rId5"/>
    <sheet name="2009" sheetId="19" r:id="rId6"/>
    <sheet name="2010" sheetId="20" r:id="rId7"/>
    <sheet name="2011" sheetId="21" r:id="rId8"/>
    <sheet name="2012" sheetId="22" r:id="rId9"/>
    <sheet name="2013" sheetId="23" r:id="rId10"/>
    <sheet name="2014" sheetId="24" r:id="rId11"/>
    <sheet name="2015" sheetId="25" r:id="rId12"/>
    <sheet name="2016" sheetId="26" r:id="rId13"/>
    <sheet name="2017" sheetId="27" r:id="rId14"/>
    <sheet name="2018" sheetId="28" r:id="rId15"/>
    <sheet name="2019" sheetId="29" r:id="rId16"/>
    <sheet name="2020" sheetId="30" r:id="rId17"/>
    <sheet name="2021" sheetId="31"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 localSheetId="13">#REF!</definedName>
    <definedName name="\A" localSheetId="14">#REF!</definedName>
    <definedName name="\A" localSheetId="15">#REF!</definedName>
    <definedName name="\A" localSheetId="16">#REF!</definedName>
    <definedName name="\A" localSheetId="17">#REF!</definedName>
    <definedName name="\A">#REF!</definedName>
    <definedName name="\B" localSheetId="6">#REF!</definedName>
    <definedName name="\B" localSheetId="7">#REF!</definedName>
    <definedName name="\B" localSheetId="8">#REF!</definedName>
    <definedName name="\B" localSheetId="9">#REF!</definedName>
    <definedName name="\B" localSheetId="10">#REF!</definedName>
    <definedName name="\B" localSheetId="11">#REF!</definedName>
    <definedName name="\B" localSheetId="12">#REF!</definedName>
    <definedName name="\B" localSheetId="13">#REF!</definedName>
    <definedName name="\B" localSheetId="14">#REF!</definedName>
    <definedName name="\B" localSheetId="15">#REF!</definedName>
    <definedName name="\B" localSheetId="16">#REF!</definedName>
    <definedName name="\B" localSheetId="17">#REF!</definedName>
    <definedName name="\B">#REF!</definedName>
    <definedName name="\C" localSheetId="6">#REF!</definedName>
    <definedName name="\C" localSheetId="7">#REF!</definedName>
    <definedName name="\C" localSheetId="8">#REF!</definedName>
    <definedName name="\C" localSheetId="9">#REF!</definedName>
    <definedName name="\C" localSheetId="10">#REF!</definedName>
    <definedName name="\C" localSheetId="11">#REF!</definedName>
    <definedName name="\C" localSheetId="12">#REF!</definedName>
    <definedName name="\C" localSheetId="13">#REF!</definedName>
    <definedName name="\C" localSheetId="14">#REF!</definedName>
    <definedName name="\C" localSheetId="15">#REF!</definedName>
    <definedName name="\C" localSheetId="16">#REF!</definedName>
    <definedName name="\C" localSheetId="17">#REF!</definedName>
    <definedName name="\C">#REF!</definedName>
    <definedName name="\D" localSheetId="4">'[1]19.11-12'!$B$51</definedName>
    <definedName name="\D">'[2]19.11-12'!$B$51</definedName>
    <definedName name="\G" localSheetId="6">#REF!</definedName>
    <definedName name="\G" localSheetId="7">#REF!</definedName>
    <definedName name="\G" localSheetId="8">#REF!</definedName>
    <definedName name="\G" localSheetId="9">#REF!</definedName>
    <definedName name="\G" localSheetId="10">#REF!</definedName>
    <definedName name="\G" localSheetId="11">#REF!</definedName>
    <definedName name="\G" localSheetId="12">#REF!</definedName>
    <definedName name="\G" localSheetId="13">#REF!</definedName>
    <definedName name="\G" localSheetId="14">#REF!</definedName>
    <definedName name="\G" localSheetId="15">#REF!</definedName>
    <definedName name="\G" localSheetId="16">#REF!</definedName>
    <definedName name="\G" localSheetId="17">#REF!</definedName>
    <definedName name="\G">#REF!</definedName>
    <definedName name="\I" localSheetId="6">#REF!</definedName>
    <definedName name="\I" localSheetId="7">#REF!</definedName>
    <definedName name="\I" localSheetId="8">#REF!</definedName>
    <definedName name="\I" localSheetId="9">#REF!</definedName>
    <definedName name="\I" localSheetId="10">#REF!</definedName>
    <definedName name="\I" localSheetId="11">#REF!</definedName>
    <definedName name="\I" localSheetId="12">#REF!</definedName>
    <definedName name="\I" localSheetId="13">#REF!</definedName>
    <definedName name="\I" localSheetId="14">#REF!</definedName>
    <definedName name="\I" localSheetId="15">#REF!</definedName>
    <definedName name="\I" localSheetId="16">#REF!</definedName>
    <definedName name="\I" localSheetId="17">#REF!</definedName>
    <definedName name="\I">#REF!</definedName>
    <definedName name="\L" localSheetId="4">'[1]19.11-12'!$B$53</definedName>
    <definedName name="\L">'[2]19.11-12'!$B$53</definedName>
    <definedName name="\N" localSheetId="6">#REF!</definedName>
    <definedName name="\N" localSheetId="7">#REF!</definedName>
    <definedName name="\N" localSheetId="8">#REF!</definedName>
    <definedName name="\N" localSheetId="9">#REF!</definedName>
    <definedName name="\N" localSheetId="10">#REF!</definedName>
    <definedName name="\N" localSheetId="11">#REF!</definedName>
    <definedName name="\N" localSheetId="12">#REF!</definedName>
    <definedName name="\N" localSheetId="13">#REF!</definedName>
    <definedName name="\N" localSheetId="14">#REF!</definedName>
    <definedName name="\N" localSheetId="15">#REF!</definedName>
    <definedName name="\N" localSheetId="16">#REF!</definedName>
    <definedName name="\N" localSheetId="17">#REF!</definedName>
    <definedName name="\N">#REF!</definedName>
    <definedName name="\T" localSheetId="4">'[1]19.18-19'!#REF!</definedName>
    <definedName name="\T" localSheetId="8">'[2]19.18-19'!#REF!</definedName>
    <definedName name="\T" localSheetId="9">'[2]19.18-19'!#REF!</definedName>
    <definedName name="\T" localSheetId="10">'[2]19.18-19'!#REF!</definedName>
    <definedName name="\T" localSheetId="11">'[2]19.18-19'!#REF!</definedName>
    <definedName name="\T" localSheetId="12">'[2]19.18-19'!#REF!</definedName>
    <definedName name="\T" localSheetId="13">'[2]19.18-19'!#REF!</definedName>
    <definedName name="\T" localSheetId="14">'[2]19.18-19'!#REF!</definedName>
    <definedName name="\T" localSheetId="15">'[2]19.18-19'!#REF!</definedName>
    <definedName name="\T" localSheetId="16">'[2]19.18-19'!#REF!</definedName>
    <definedName name="\T" localSheetId="17">'[2]19.18-19'!#REF!</definedName>
    <definedName name="\T">'[2]19.18-19'!#REF!</definedName>
    <definedName name="\x">[3]Arlleg01!$IR$8190</definedName>
    <definedName name="\z">[3]Arlleg01!$IR$8190</definedName>
    <definedName name="__123Graph_A" localSheetId="4" hidden="1">'[1]19.14-15'!$B$34:$B$37</definedName>
    <definedName name="__123Graph_A" hidden="1">'[2]19.14-15'!$B$34:$B$37</definedName>
    <definedName name="__123Graph_ACurrent" localSheetId="4" hidden="1">'[1]19.14-15'!$B$34:$B$37</definedName>
    <definedName name="__123Graph_ACurrent" hidden="1">'[2]19.14-15'!$B$34:$B$37</definedName>
    <definedName name="__123Graph_AGrßfico1" localSheetId="4" hidden="1">'[1]19.14-15'!$B$34:$B$37</definedName>
    <definedName name="__123Graph_AGrßfico1" hidden="1">'[2]19.14-15'!$B$34:$B$37</definedName>
    <definedName name="__123Graph_B" localSheetId="4" hidden="1">[1]p122!#REF!</definedName>
    <definedName name="__123Graph_B" localSheetId="8" hidden="1">[2]p122!#REF!</definedName>
    <definedName name="__123Graph_B" localSheetId="9" hidden="1">[2]p122!#REF!</definedName>
    <definedName name="__123Graph_B" localSheetId="10" hidden="1">[2]p122!#REF!</definedName>
    <definedName name="__123Graph_B" localSheetId="11" hidden="1">[2]p122!#REF!</definedName>
    <definedName name="__123Graph_B" localSheetId="12" hidden="1">[2]p122!#REF!</definedName>
    <definedName name="__123Graph_B" localSheetId="13" hidden="1">[2]p122!#REF!</definedName>
    <definedName name="__123Graph_B" localSheetId="14" hidden="1">[2]p122!#REF!</definedName>
    <definedName name="__123Graph_B" localSheetId="15" hidden="1">[2]p122!#REF!</definedName>
    <definedName name="__123Graph_B" localSheetId="16" hidden="1">[2]p122!#REF!</definedName>
    <definedName name="__123Graph_B" localSheetId="17" hidden="1">[2]p122!#REF!</definedName>
    <definedName name="__123Graph_B" hidden="1">[2]p122!#REF!</definedName>
    <definedName name="__123Graph_BCurrent" localSheetId="4" hidden="1">'[1]19.14-15'!#REF!</definedName>
    <definedName name="__123Graph_BCurrent" localSheetId="8" hidden="1">'[2]19.14-15'!#REF!</definedName>
    <definedName name="__123Graph_BCurrent" localSheetId="9" hidden="1">'[2]19.14-15'!#REF!</definedName>
    <definedName name="__123Graph_BCurrent" localSheetId="10" hidden="1">'[2]19.14-15'!#REF!</definedName>
    <definedName name="__123Graph_BCurrent" localSheetId="11" hidden="1">'[2]19.14-15'!#REF!</definedName>
    <definedName name="__123Graph_BCurrent" localSheetId="12" hidden="1">'[2]19.14-15'!#REF!</definedName>
    <definedName name="__123Graph_BCurrent" localSheetId="13" hidden="1">'[2]19.14-15'!#REF!</definedName>
    <definedName name="__123Graph_BCurrent" localSheetId="14" hidden="1">'[2]19.14-15'!#REF!</definedName>
    <definedName name="__123Graph_BCurrent" localSheetId="15" hidden="1">'[2]19.14-15'!#REF!</definedName>
    <definedName name="__123Graph_BCurrent" localSheetId="16" hidden="1">'[2]19.14-15'!#REF!</definedName>
    <definedName name="__123Graph_BCurrent" localSheetId="17" hidden="1">'[2]19.14-15'!#REF!</definedName>
    <definedName name="__123Graph_BCurrent" hidden="1">'[2]19.14-15'!#REF!</definedName>
    <definedName name="__123Graph_BGrßfico1" localSheetId="4" hidden="1">'[1]19.14-15'!#REF!</definedName>
    <definedName name="__123Graph_BGrßfico1" localSheetId="8" hidden="1">'[2]19.14-15'!#REF!</definedName>
    <definedName name="__123Graph_BGrßfico1" localSheetId="9" hidden="1">'[2]19.14-15'!#REF!</definedName>
    <definedName name="__123Graph_BGrßfico1" localSheetId="10" hidden="1">'[2]19.14-15'!#REF!</definedName>
    <definedName name="__123Graph_BGrßfico1" localSheetId="11" hidden="1">'[2]19.14-15'!#REF!</definedName>
    <definedName name="__123Graph_BGrßfico1" localSheetId="12" hidden="1">'[2]19.14-15'!#REF!</definedName>
    <definedName name="__123Graph_BGrßfico1" localSheetId="13" hidden="1">'[2]19.14-15'!#REF!</definedName>
    <definedName name="__123Graph_BGrßfico1" localSheetId="14" hidden="1">'[2]19.14-15'!#REF!</definedName>
    <definedName name="__123Graph_BGrßfico1" localSheetId="15" hidden="1">'[2]19.14-15'!#REF!</definedName>
    <definedName name="__123Graph_BGrßfico1" localSheetId="16" hidden="1">'[2]19.14-15'!#REF!</definedName>
    <definedName name="__123Graph_BGrßfico1" localSheetId="17" hidden="1">'[2]19.14-15'!#REF!</definedName>
    <definedName name="__123Graph_BGrßfico1" hidden="1">'[2]19.14-15'!#REF!</definedName>
    <definedName name="__123Graph_C" localSheetId="4" hidden="1">'[1]19.14-15'!$C$34:$C$37</definedName>
    <definedName name="__123Graph_C" hidden="1">'[2]19.14-15'!$C$34:$C$37</definedName>
    <definedName name="__123Graph_CCurrent" localSheetId="4" hidden="1">'[1]19.14-15'!$C$34:$C$37</definedName>
    <definedName name="__123Graph_CCurrent" hidden="1">'[2]19.14-15'!$C$34:$C$37</definedName>
    <definedName name="__123Graph_CGrßfico1" localSheetId="4" hidden="1">'[1]19.14-15'!$C$34:$C$37</definedName>
    <definedName name="__123Graph_CGrßfico1" hidden="1">'[2]19.14-15'!$C$34:$C$37</definedName>
    <definedName name="__123Graph_D" localSheetId="4" hidden="1">[1]p122!#REF!</definedName>
    <definedName name="__123Graph_D" localSheetId="8" hidden="1">[2]p122!#REF!</definedName>
    <definedName name="__123Graph_D" localSheetId="9" hidden="1">[2]p122!#REF!</definedName>
    <definedName name="__123Graph_D" localSheetId="10" hidden="1">[2]p122!#REF!</definedName>
    <definedName name="__123Graph_D" localSheetId="11" hidden="1">[2]p122!#REF!</definedName>
    <definedName name="__123Graph_D" localSheetId="12" hidden="1">[2]p122!#REF!</definedName>
    <definedName name="__123Graph_D" localSheetId="13" hidden="1">[2]p122!#REF!</definedName>
    <definedName name="__123Graph_D" localSheetId="14" hidden="1">[2]p122!#REF!</definedName>
    <definedName name="__123Graph_D" localSheetId="15" hidden="1">[2]p122!#REF!</definedName>
    <definedName name="__123Graph_D" localSheetId="16" hidden="1">[2]p122!#REF!</definedName>
    <definedName name="__123Graph_D" localSheetId="17" hidden="1">[2]p122!#REF!</definedName>
    <definedName name="__123Graph_D" hidden="1">[2]p122!#REF!</definedName>
    <definedName name="__123Graph_DCurrent" localSheetId="4" hidden="1">'[1]19.14-15'!#REF!</definedName>
    <definedName name="__123Graph_DCurrent" localSheetId="8" hidden="1">'[2]19.14-15'!#REF!</definedName>
    <definedName name="__123Graph_DCurrent" localSheetId="9" hidden="1">'[2]19.14-15'!#REF!</definedName>
    <definedName name="__123Graph_DCurrent" localSheetId="10" hidden="1">'[2]19.14-15'!#REF!</definedName>
    <definedName name="__123Graph_DCurrent" localSheetId="11" hidden="1">'[2]19.14-15'!#REF!</definedName>
    <definedName name="__123Graph_DCurrent" localSheetId="12" hidden="1">'[2]19.14-15'!#REF!</definedName>
    <definedName name="__123Graph_DCurrent" localSheetId="13" hidden="1">'[2]19.14-15'!#REF!</definedName>
    <definedName name="__123Graph_DCurrent" localSheetId="14" hidden="1">'[2]19.14-15'!#REF!</definedName>
    <definedName name="__123Graph_DCurrent" localSheetId="15" hidden="1">'[2]19.14-15'!#REF!</definedName>
    <definedName name="__123Graph_DCurrent" localSheetId="16" hidden="1">'[2]19.14-15'!#REF!</definedName>
    <definedName name="__123Graph_DCurrent" localSheetId="17" hidden="1">'[2]19.14-15'!#REF!</definedName>
    <definedName name="__123Graph_DCurrent" hidden="1">'[2]19.14-15'!#REF!</definedName>
    <definedName name="__123Graph_DGrßfico1" localSheetId="4" hidden="1">'[1]19.14-15'!#REF!</definedName>
    <definedName name="__123Graph_DGrßfico1" localSheetId="8" hidden="1">'[2]19.14-15'!#REF!</definedName>
    <definedName name="__123Graph_DGrßfico1" localSheetId="9" hidden="1">'[2]19.14-15'!#REF!</definedName>
    <definedName name="__123Graph_DGrßfico1" localSheetId="10" hidden="1">'[2]19.14-15'!#REF!</definedName>
    <definedName name="__123Graph_DGrßfico1" localSheetId="11" hidden="1">'[2]19.14-15'!#REF!</definedName>
    <definedName name="__123Graph_DGrßfico1" localSheetId="12" hidden="1">'[2]19.14-15'!#REF!</definedName>
    <definedName name="__123Graph_DGrßfico1" localSheetId="13" hidden="1">'[2]19.14-15'!#REF!</definedName>
    <definedName name="__123Graph_DGrßfico1" localSheetId="14" hidden="1">'[2]19.14-15'!#REF!</definedName>
    <definedName name="__123Graph_DGrßfico1" localSheetId="15" hidden="1">'[2]19.14-15'!#REF!</definedName>
    <definedName name="__123Graph_DGrßfico1" localSheetId="16" hidden="1">'[2]19.14-15'!#REF!</definedName>
    <definedName name="__123Graph_DGrßfico1" localSheetId="17" hidden="1">'[2]19.14-15'!#REF!</definedName>
    <definedName name="__123Graph_DGrßfico1" hidden="1">'[2]19.14-15'!#REF!</definedName>
    <definedName name="__123Graph_E" localSheetId="4" hidden="1">'[1]19.14-15'!$D$34:$D$37</definedName>
    <definedName name="__123Graph_E" hidden="1">'[2]19.14-15'!$D$34:$D$37</definedName>
    <definedName name="__123Graph_ECurrent" localSheetId="4" hidden="1">'[1]19.14-15'!$D$34:$D$37</definedName>
    <definedName name="__123Graph_ECurrent" hidden="1">'[2]19.14-15'!$D$34:$D$37</definedName>
    <definedName name="__123Graph_EGrßfico1" localSheetId="4" hidden="1">'[1]19.14-15'!$D$34:$D$37</definedName>
    <definedName name="__123Graph_EGrßfico1" hidden="1">'[2]19.14-15'!$D$34:$D$37</definedName>
    <definedName name="__123Graph_F" localSheetId="4" hidden="1">[1]p122!#REF!</definedName>
    <definedName name="__123Graph_F" localSheetId="8" hidden="1">[2]p122!#REF!</definedName>
    <definedName name="__123Graph_F" localSheetId="9" hidden="1">[2]p122!#REF!</definedName>
    <definedName name="__123Graph_F" localSheetId="10" hidden="1">[2]p122!#REF!</definedName>
    <definedName name="__123Graph_F" localSheetId="11" hidden="1">[2]p122!#REF!</definedName>
    <definedName name="__123Graph_F" localSheetId="12" hidden="1">[2]p122!#REF!</definedName>
    <definedName name="__123Graph_F" localSheetId="13" hidden="1">[2]p122!#REF!</definedName>
    <definedName name="__123Graph_F" localSheetId="14" hidden="1">[2]p122!#REF!</definedName>
    <definedName name="__123Graph_F" localSheetId="15" hidden="1">[2]p122!#REF!</definedName>
    <definedName name="__123Graph_F" localSheetId="16" hidden="1">[2]p122!#REF!</definedName>
    <definedName name="__123Graph_F" localSheetId="17" hidden="1">[2]p122!#REF!</definedName>
    <definedName name="__123Graph_F" hidden="1">[2]p122!#REF!</definedName>
    <definedName name="__123Graph_FCurrent" localSheetId="4" hidden="1">'[1]19.14-15'!#REF!</definedName>
    <definedName name="__123Graph_FCurrent" localSheetId="8" hidden="1">'[2]19.14-15'!#REF!</definedName>
    <definedName name="__123Graph_FCurrent" localSheetId="9" hidden="1">'[2]19.14-15'!#REF!</definedName>
    <definedName name="__123Graph_FCurrent" localSheetId="10" hidden="1">'[2]19.14-15'!#REF!</definedName>
    <definedName name="__123Graph_FCurrent" localSheetId="11" hidden="1">'[2]19.14-15'!#REF!</definedName>
    <definedName name="__123Graph_FCurrent" localSheetId="12" hidden="1">'[2]19.14-15'!#REF!</definedName>
    <definedName name="__123Graph_FCurrent" localSheetId="13" hidden="1">'[2]19.14-15'!#REF!</definedName>
    <definedName name="__123Graph_FCurrent" localSheetId="14" hidden="1">'[2]19.14-15'!#REF!</definedName>
    <definedName name="__123Graph_FCurrent" localSheetId="15" hidden="1">'[2]19.14-15'!#REF!</definedName>
    <definedName name="__123Graph_FCurrent" localSheetId="16" hidden="1">'[2]19.14-15'!#REF!</definedName>
    <definedName name="__123Graph_FCurrent" localSheetId="17" hidden="1">'[2]19.14-15'!#REF!</definedName>
    <definedName name="__123Graph_FCurrent" hidden="1">'[2]19.14-15'!#REF!</definedName>
    <definedName name="__123Graph_FGrßfico1" localSheetId="4" hidden="1">'[1]19.14-15'!#REF!</definedName>
    <definedName name="__123Graph_FGrßfico1" localSheetId="8" hidden="1">'[2]19.14-15'!#REF!</definedName>
    <definedName name="__123Graph_FGrßfico1" localSheetId="9" hidden="1">'[2]19.14-15'!#REF!</definedName>
    <definedName name="__123Graph_FGrßfico1" localSheetId="10" hidden="1">'[2]19.14-15'!#REF!</definedName>
    <definedName name="__123Graph_FGrßfico1" localSheetId="11" hidden="1">'[2]19.14-15'!#REF!</definedName>
    <definedName name="__123Graph_FGrßfico1" localSheetId="12" hidden="1">'[2]19.14-15'!#REF!</definedName>
    <definedName name="__123Graph_FGrßfico1" localSheetId="13" hidden="1">'[2]19.14-15'!#REF!</definedName>
    <definedName name="__123Graph_FGrßfico1" localSheetId="14" hidden="1">'[2]19.14-15'!#REF!</definedName>
    <definedName name="__123Graph_FGrßfico1" localSheetId="15" hidden="1">'[2]19.14-15'!#REF!</definedName>
    <definedName name="__123Graph_FGrßfico1" localSheetId="16" hidden="1">'[2]19.14-15'!#REF!</definedName>
    <definedName name="__123Graph_FGrßfico1" localSheetId="17" hidden="1">'[2]19.14-15'!#REF!</definedName>
    <definedName name="__123Graph_FGrßfico1" hidden="1">'[2]19.14-15'!#REF!</definedName>
    <definedName name="__123Graph_X" localSheetId="4" hidden="1">[1]p122!#REF!</definedName>
    <definedName name="__123Graph_X" localSheetId="8" hidden="1">[2]p122!#REF!</definedName>
    <definedName name="__123Graph_X" localSheetId="9" hidden="1">[2]p122!#REF!</definedName>
    <definedName name="__123Graph_X" localSheetId="10" hidden="1">[2]p122!#REF!</definedName>
    <definedName name="__123Graph_X" localSheetId="11" hidden="1">[2]p122!#REF!</definedName>
    <definedName name="__123Graph_X" localSheetId="12" hidden="1">[2]p122!#REF!</definedName>
    <definedName name="__123Graph_X" localSheetId="13" hidden="1">[2]p122!#REF!</definedName>
    <definedName name="__123Graph_X" localSheetId="14" hidden="1">[2]p122!#REF!</definedName>
    <definedName name="__123Graph_X" localSheetId="15" hidden="1">[2]p122!#REF!</definedName>
    <definedName name="__123Graph_X" localSheetId="16" hidden="1">[2]p122!#REF!</definedName>
    <definedName name="__123Graph_X" localSheetId="17" hidden="1">[2]p122!#REF!</definedName>
    <definedName name="__123Graph_X" hidden="1">[2]p122!#REF!</definedName>
    <definedName name="__123Graph_XCurrent" localSheetId="4" hidden="1">'[1]19.14-15'!#REF!</definedName>
    <definedName name="__123Graph_XCurrent" localSheetId="8" hidden="1">'[2]19.14-15'!#REF!</definedName>
    <definedName name="__123Graph_XCurrent" localSheetId="9" hidden="1">'[2]19.14-15'!#REF!</definedName>
    <definedName name="__123Graph_XCurrent" localSheetId="10" hidden="1">'[2]19.14-15'!#REF!</definedName>
    <definedName name="__123Graph_XCurrent" localSheetId="11" hidden="1">'[2]19.14-15'!#REF!</definedName>
    <definedName name="__123Graph_XCurrent" localSheetId="12" hidden="1">'[2]19.14-15'!#REF!</definedName>
    <definedName name="__123Graph_XCurrent" localSheetId="13" hidden="1">'[2]19.14-15'!#REF!</definedName>
    <definedName name="__123Graph_XCurrent" localSheetId="14" hidden="1">'[2]19.14-15'!#REF!</definedName>
    <definedName name="__123Graph_XCurrent" localSheetId="15" hidden="1">'[2]19.14-15'!#REF!</definedName>
    <definedName name="__123Graph_XCurrent" localSheetId="16" hidden="1">'[2]19.14-15'!#REF!</definedName>
    <definedName name="__123Graph_XCurrent" localSheetId="17" hidden="1">'[2]19.14-15'!#REF!</definedName>
    <definedName name="__123Graph_XCurrent" hidden="1">'[2]19.14-15'!#REF!</definedName>
    <definedName name="__123Graph_XGrßfico1" localSheetId="4" hidden="1">'[1]19.14-15'!#REF!</definedName>
    <definedName name="__123Graph_XGrßfico1" localSheetId="8" hidden="1">'[2]19.14-15'!#REF!</definedName>
    <definedName name="__123Graph_XGrßfico1" localSheetId="9" hidden="1">'[2]19.14-15'!#REF!</definedName>
    <definedName name="__123Graph_XGrßfico1" localSheetId="10" hidden="1">'[2]19.14-15'!#REF!</definedName>
    <definedName name="__123Graph_XGrßfico1" localSheetId="11" hidden="1">'[2]19.14-15'!#REF!</definedName>
    <definedName name="__123Graph_XGrßfico1" localSheetId="12" hidden="1">'[2]19.14-15'!#REF!</definedName>
    <definedName name="__123Graph_XGrßfico1" localSheetId="13" hidden="1">'[2]19.14-15'!#REF!</definedName>
    <definedName name="__123Graph_XGrßfico1" localSheetId="14" hidden="1">'[2]19.14-15'!#REF!</definedName>
    <definedName name="__123Graph_XGrßfico1" localSheetId="15" hidden="1">'[2]19.14-15'!#REF!</definedName>
    <definedName name="__123Graph_XGrßfico1" localSheetId="16" hidden="1">'[2]19.14-15'!#REF!</definedName>
    <definedName name="__123Graph_XGrßfico1" localSheetId="17" hidden="1">'[2]19.14-15'!#REF!</definedName>
    <definedName name="__123Graph_XGrßfico1" hidden="1">'[2]19.14-15'!#REF!</definedName>
    <definedName name="_opf2">'[1]19.11-12'!$B$51</definedName>
    <definedName name="_p421" localSheetId="4">[4]CARNE1!$B$44</definedName>
    <definedName name="_p421">[5]CARNE1!$B$44</definedName>
    <definedName name="_p431" localSheetId="4" hidden="1">[4]CARNE7!$G$11:$G$93</definedName>
    <definedName name="_p431" hidden="1">[5]CARNE7!$G$11:$G$93</definedName>
    <definedName name="_p7" localSheetId="8" hidden="1">'[6]19.14-15'!#REF!</definedName>
    <definedName name="_p7" localSheetId="9" hidden="1">'[6]19.14-15'!#REF!</definedName>
    <definedName name="_p7" localSheetId="10" hidden="1">'[6]19.14-15'!#REF!</definedName>
    <definedName name="_p7" localSheetId="11" hidden="1">'[6]19.14-15'!#REF!</definedName>
    <definedName name="_p7" localSheetId="12" hidden="1">'[6]19.14-15'!#REF!</definedName>
    <definedName name="_p7" localSheetId="13" hidden="1">'[6]19.14-15'!#REF!</definedName>
    <definedName name="_p7" localSheetId="14" hidden="1">'[6]19.14-15'!#REF!</definedName>
    <definedName name="_p7" localSheetId="15" hidden="1">'[6]19.14-15'!#REF!</definedName>
    <definedName name="_p7" localSheetId="16" hidden="1">'[6]19.14-15'!#REF!</definedName>
    <definedName name="_p7" localSheetId="17" hidden="1">'[6]19.14-15'!#REF!</definedName>
    <definedName name="_p7" hidden="1">'[6]19.14-15'!#REF!</definedName>
    <definedName name="_PEP1" localSheetId="4">'[7]19.11-12'!$B$51</definedName>
    <definedName name="_PEP1">'[8]19.11-12'!$B$51</definedName>
    <definedName name="_PEP2" localSheetId="4">[9]GANADE1!$B$75</definedName>
    <definedName name="_PEP2">[10]GANADE1!$B$75</definedName>
    <definedName name="_PEP3" localSheetId="4">'[7]19.11-12'!$B$53</definedName>
    <definedName name="_PEP3">'[8]19.11-12'!$B$53</definedName>
    <definedName name="_PEP4" localSheetId="4" hidden="1">'[7]19.14-15'!$B$34:$B$37</definedName>
    <definedName name="_PEP4" hidden="1">'[8]19.14-15'!$B$34:$B$37</definedName>
    <definedName name="_PP1" localSheetId="4">[9]GANADE1!$B$77</definedName>
    <definedName name="_PP1">[10]GANADE1!$B$77</definedName>
    <definedName name="_PP10" localSheetId="4" hidden="1">'[7]19.14-15'!$C$34:$C$37</definedName>
    <definedName name="_PP10" hidden="1">'[8]19.14-15'!$C$34:$C$37</definedName>
    <definedName name="_PP11" localSheetId="4" hidden="1">'[7]19.14-15'!$C$34:$C$37</definedName>
    <definedName name="_PP11" hidden="1">'[8]19.14-15'!$C$34:$C$37</definedName>
    <definedName name="_PP12" localSheetId="4" hidden="1">'[7]19.14-15'!$C$34:$C$37</definedName>
    <definedName name="_PP12" hidden="1">'[8]19.14-15'!$C$34:$C$37</definedName>
    <definedName name="_PP13" localSheetId="4" hidden="1">'[7]19.14-15'!#REF!</definedName>
    <definedName name="_PP13" localSheetId="8" hidden="1">'[8]19.14-15'!#REF!</definedName>
    <definedName name="_PP13" localSheetId="9" hidden="1">'[8]19.14-15'!#REF!</definedName>
    <definedName name="_PP13" localSheetId="10" hidden="1">'[8]19.14-15'!#REF!</definedName>
    <definedName name="_PP13" localSheetId="11" hidden="1">'[8]19.14-15'!#REF!</definedName>
    <definedName name="_PP13" localSheetId="12" hidden="1">'[8]19.14-15'!#REF!</definedName>
    <definedName name="_PP13" localSheetId="13" hidden="1">'[8]19.14-15'!#REF!</definedName>
    <definedName name="_PP13" localSheetId="14" hidden="1">'[8]19.14-15'!#REF!</definedName>
    <definedName name="_PP13" localSheetId="15" hidden="1">'[8]19.14-15'!#REF!</definedName>
    <definedName name="_PP13" localSheetId="16" hidden="1">'[8]19.14-15'!#REF!</definedName>
    <definedName name="_PP13" localSheetId="17" hidden="1">'[8]19.14-15'!#REF!</definedName>
    <definedName name="_PP13" hidden="1">'[8]19.14-15'!#REF!</definedName>
    <definedName name="_PP14" localSheetId="4" hidden="1">'[7]19.14-15'!#REF!</definedName>
    <definedName name="_PP14" localSheetId="8" hidden="1">'[8]19.14-15'!#REF!</definedName>
    <definedName name="_PP14" localSheetId="9" hidden="1">'[8]19.14-15'!#REF!</definedName>
    <definedName name="_PP14" localSheetId="10" hidden="1">'[8]19.14-15'!#REF!</definedName>
    <definedName name="_PP14" localSheetId="11" hidden="1">'[8]19.14-15'!#REF!</definedName>
    <definedName name="_PP14" localSheetId="12" hidden="1">'[8]19.14-15'!#REF!</definedName>
    <definedName name="_PP14" localSheetId="13" hidden="1">'[8]19.14-15'!#REF!</definedName>
    <definedName name="_PP14" localSheetId="14" hidden="1">'[8]19.14-15'!#REF!</definedName>
    <definedName name="_PP14" localSheetId="15" hidden="1">'[8]19.14-15'!#REF!</definedName>
    <definedName name="_PP14" localSheetId="16" hidden="1">'[8]19.14-15'!#REF!</definedName>
    <definedName name="_PP14" localSheetId="17" hidden="1">'[8]19.14-15'!#REF!</definedName>
    <definedName name="_PP14" hidden="1">'[8]19.14-15'!#REF!</definedName>
    <definedName name="_PP15" localSheetId="4" hidden="1">'[7]19.14-15'!#REF!</definedName>
    <definedName name="_PP15" localSheetId="8" hidden="1">'[8]19.14-15'!#REF!</definedName>
    <definedName name="_PP15" localSheetId="9" hidden="1">'[8]19.14-15'!#REF!</definedName>
    <definedName name="_PP15" localSheetId="10" hidden="1">'[8]19.14-15'!#REF!</definedName>
    <definedName name="_PP15" localSheetId="11" hidden="1">'[8]19.14-15'!#REF!</definedName>
    <definedName name="_PP15" localSheetId="12" hidden="1">'[8]19.14-15'!#REF!</definedName>
    <definedName name="_PP15" localSheetId="13" hidden="1">'[8]19.14-15'!#REF!</definedName>
    <definedName name="_PP15" localSheetId="14" hidden="1">'[8]19.14-15'!#REF!</definedName>
    <definedName name="_PP15" localSheetId="15" hidden="1">'[8]19.14-15'!#REF!</definedName>
    <definedName name="_PP15" localSheetId="16" hidden="1">'[8]19.14-15'!#REF!</definedName>
    <definedName name="_PP15" localSheetId="17" hidden="1">'[8]19.14-15'!#REF!</definedName>
    <definedName name="_PP15" hidden="1">'[8]19.14-15'!#REF!</definedName>
    <definedName name="_PP16" localSheetId="4" hidden="1">'[7]19.14-15'!$D$34:$D$37</definedName>
    <definedName name="_PP16" hidden="1">'[8]19.14-15'!$D$34:$D$37</definedName>
    <definedName name="_PP17" localSheetId="4" hidden="1">'[7]19.14-15'!$D$34:$D$37</definedName>
    <definedName name="_PP17" hidden="1">'[8]19.14-15'!$D$34:$D$37</definedName>
    <definedName name="_pp18" localSheetId="4" hidden="1">'[7]19.14-15'!$D$34:$D$37</definedName>
    <definedName name="_pp18" hidden="1">'[8]19.14-15'!$D$34:$D$37</definedName>
    <definedName name="_pp19" localSheetId="4" hidden="1">'[7]19.14-15'!#REF!</definedName>
    <definedName name="_pp19" localSheetId="8" hidden="1">'[8]19.14-15'!#REF!</definedName>
    <definedName name="_pp19" localSheetId="9" hidden="1">'[8]19.14-15'!#REF!</definedName>
    <definedName name="_pp19" localSheetId="10" hidden="1">'[8]19.14-15'!#REF!</definedName>
    <definedName name="_pp19" localSheetId="11" hidden="1">'[8]19.14-15'!#REF!</definedName>
    <definedName name="_pp19" localSheetId="12" hidden="1">'[8]19.14-15'!#REF!</definedName>
    <definedName name="_pp19" localSheetId="13" hidden="1">'[8]19.14-15'!#REF!</definedName>
    <definedName name="_pp19" localSheetId="14" hidden="1">'[8]19.14-15'!#REF!</definedName>
    <definedName name="_pp19" localSheetId="15" hidden="1">'[8]19.14-15'!#REF!</definedName>
    <definedName name="_pp19" localSheetId="16" hidden="1">'[8]19.14-15'!#REF!</definedName>
    <definedName name="_pp19" localSheetId="17" hidden="1">'[8]19.14-15'!#REF!</definedName>
    <definedName name="_pp19" hidden="1">'[8]19.14-15'!#REF!</definedName>
    <definedName name="_PP2" localSheetId="4">'[7]19.22'!#REF!</definedName>
    <definedName name="_PP2" localSheetId="8">'[8]19.22'!#REF!</definedName>
    <definedName name="_PP2" localSheetId="9">'[8]19.22'!#REF!</definedName>
    <definedName name="_PP2" localSheetId="10">'[8]19.22'!#REF!</definedName>
    <definedName name="_PP2" localSheetId="11">'[8]19.22'!#REF!</definedName>
    <definedName name="_PP2" localSheetId="12">'[8]19.22'!#REF!</definedName>
    <definedName name="_PP2" localSheetId="13">'[8]19.22'!#REF!</definedName>
    <definedName name="_PP2" localSheetId="14">'[8]19.22'!#REF!</definedName>
    <definedName name="_PP2" localSheetId="15">'[8]19.22'!#REF!</definedName>
    <definedName name="_PP2" localSheetId="16">'[8]19.22'!#REF!</definedName>
    <definedName name="_PP2" localSheetId="17">'[8]19.22'!#REF!</definedName>
    <definedName name="_PP2">'[8]19.22'!#REF!</definedName>
    <definedName name="_PP20" localSheetId="4" hidden="1">'[7]19.14-15'!#REF!</definedName>
    <definedName name="_PP20" localSheetId="8" hidden="1">'[8]19.14-15'!#REF!</definedName>
    <definedName name="_PP20" localSheetId="9" hidden="1">'[8]19.14-15'!#REF!</definedName>
    <definedName name="_PP20" localSheetId="10" hidden="1">'[8]19.14-15'!#REF!</definedName>
    <definedName name="_PP20" localSheetId="11" hidden="1">'[8]19.14-15'!#REF!</definedName>
    <definedName name="_PP20" localSheetId="12" hidden="1">'[8]19.14-15'!#REF!</definedName>
    <definedName name="_PP20" localSheetId="13" hidden="1">'[8]19.14-15'!#REF!</definedName>
    <definedName name="_PP20" localSheetId="14" hidden="1">'[8]19.14-15'!#REF!</definedName>
    <definedName name="_PP20" localSheetId="15" hidden="1">'[8]19.14-15'!#REF!</definedName>
    <definedName name="_PP20" localSheetId="16" hidden="1">'[8]19.14-15'!#REF!</definedName>
    <definedName name="_PP20" localSheetId="17" hidden="1">'[8]19.14-15'!#REF!</definedName>
    <definedName name="_PP20" hidden="1">'[8]19.14-15'!#REF!</definedName>
    <definedName name="_PP21" localSheetId="4" hidden="1">'[7]19.14-15'!#REF!</definedName>
    <definedName name="_PP21" localSheetId="8" hidden="1">'[8]19.14-15'!#REF!</definedName>
    <definedName name="_PP21" localSheetId="9" hidden="1">'[8]19.14-15'!#REF!</definedName>
    <definedName name="_PP21" localSheetId="10" hidden="1">'[8]19.14-15'!#REF!</definedName>
    <definedName name="_PP21" localSheetId="11" hidden="1">'[8]19.14-15'!#REF!</definedName>
    <definedName name="_PP21" localSheetId="12" hidden="1">'[8]19.14-15'!#REF!</definedName>
    <definedName name="_PP21" localSheetId="13" hidden="1">'[8]19.14-15'!#REF!</definedName>
    <definedName name="_PP21" localSheetId="14" hidden="1">'[8]19.14-15'!#REF!</definedName>
    <definedName name="_PP21" localSheetId="15" hidden="1">'[8]19.14-15'!#REF!</definedName>
    <definedName name="_PP21" localSheetId="16" hidden="1">'[8]19.14-15'!#REF!</definedName>
    <definedName name="_PP21" localSheetId="17" hidden="1">'[8]19.14-15'!#REF!</definedName>
    <definedName name="_PP21" hidden="1">'[8]19.14-15'!#REF!</definedName>
    <definedName name="_PP22" localSheetId="4" hidden="1">'[7]19.14-15'!#REF!</definedName>
    <definedName name="_PP22" localSheetId="8" hidden="1">'[8]19.14-15'!#REF!</definedName>
    <definedName name="_PP22" localSheetId="9" hidden="1">'[8]19.14-15'!#REF!</definedName>
    <definedName name="_PP22" localSheetId="10" hidden="1">'[8]19.14-15'!#REF!</definedName>
    <definedName name="_PP22" localSheetId="11" hidden="1">'[8]19.14-15'!#REF!</definedName>
    <definedName name="_PP22" localSheetId="12" hidden="1">'[8]19.14-15'!#REF!</definedName>
    <definedName name="_PP22" localSheetId="13" hidden="1">'[8]19.14-15'!#REF!</definedName>
    <definedName name="_PP22" localSheetId="14" hidden="1">'[8]19.14-15'!#REF!</definedName>
    <definedName name="_PP22" localSheetId="15" hidden="1">'[8]19.14-15'!#REF!</definedName>
    <definedName name="_PP22" localSheetId="16" hidden="1">'[8]19.14-15'!#REF!</definedName>
    <definedName name="_PP22" localSheetId="17" hidden="1">'[8]19.14-15'!#REF!</definedName>
    <definedName name="_PP22" hidden="1">'[8]19.14-15'!#REF!</definedName>
    <definedName name="_pp23" localSheetId="4" hidden="1">'[7]19.14-15'!#REF!</definedName>
    <definedName name="_pp23" localSheetId="8" hidden="1">'[8]19.14-15'!#REF!</definedName>
    <definedName name="_pp23" localSheetId="9" hidden="1">'[8]19.14-15'!#REF!</definedName>
    <definedName name="_pp23" localSheetId="10" hidden="1">'[8]19.14-15'!#REF!</definedName>
    <definedName name="_pp23" localSheetId="11" hidden="1">'[8]19.14-15'!#REF!</definedName>
    <definedName name="_pp23" localSheetId="12" hidden="1">'[8]19.14-15'!#REF!</definedName>
    <definedName name="_pp23" localSheetId="13" hidden="1">'[8]19.14-15'!#REF!</definedName>
    <definedName name="_pp23" localSheetId="14" hidden="1">'[8]19.14-15'!#REF!</definedName>
    <definedName name="_pp23" localSheetId="15" hidden="1">'[8]19.14-15'!#REF!</definedName>
    <definedName name="_pp23" localSheetId="16" hidden="1">'[8]19.14-15'!#REF!</definedName>
    <definedName name="_pp23" localSheetId="17" hidden="1">'[8]19.14-15'!#REF!</definedName>
    <definedName name="_pp23" hidden="1">'[8]19.14-15'!#REF!</definedName>
    <definedName name="_pp24" localSheetId="4" hidden="1">'[7]19.14-15'!#REF!</definedName>
    <definedName name="_pp24" localSheetId="8" hidden="1">'[8]19.14-15'!#REF!</definedName>
    <definedName name="_pp24" localSheetId="9" hidden="1">'[8]19.14-15'!#REF!</definedName>
    <definedName name="_pp24" localSheetId="10" hidden="1">'[8]19.14-15'!#REF!</definedName>
    <definedName name="_pp24" localSheetId="11" hidden="1">'[8]19.14-15'!#REF!</definedName>
    <definedName name="_pp24" localSheetId="12" hidden="1">'[8]19.14-15'!#REF!</definedName>
    <definedName name="_pp24" localSheetId="13" hidden="1">'[8]19.14-15'!#REF!</definedName>
    <definedName name="_pp24" localSheetId="14" hidden="1">'[8]19.14-15'!#REF!</definedName>
    <definedName name="_pp24" localSheetId="15" hidden="1">'[8]19.14-15'!#REF!</definedName>
    <definedName name="_pp24" localSheetId="16" hidden="1">'[8]19.14-15'!#REF!</definedName>
    <definedName name="_pp24" localSheetId="17" hidden="1">'[8]19.14-15'!#REF!</definedName>
    <definedName name="_pp24" hidden="1">'[8]19.14-15'!#REF!</definedName>
    <definedName name="_pp25" localSheetId="4" hidden="1">'[7]19.14-15'!#REF!</definedName>
    <definedName name="_pp25" localSheetId="8" hidden="1">'[8]19.14-15'!#REF!</definedName>
    <definedName name="_pp25" localSheetId="9" hidden="1">'[8]19.14-15'!#REF!</definedName>
    <definedName name="_pp25" localSheetId="10" hidden="1">'[8]19.14-15'!#REF!</definedName>
    <definedName name="_pp25" localSheetId="11" hidden="1">'[8]19.14-15'!#REF!</definedName>
    <definedName name="_pp25" localSheetId="12" hidden="1">'[8]19.14-15'!#REF!</definedName>
    <definedName name="_pp25" localSheetId="13" hidden="1">'[8]19.14-15'!#REF!</definedName>
    <definedName name="_pp25" localSheetId="14" hidden="1">'[8]19.14-15'!#REF!</definedName>
    <definedName name="_pp25" localSheetId="15" hidden="1">'[8]19.14-15'!#REF!</definedName>
    <definedName name="_pp25" localSheetId="16" hidden="1">'[8]19.14-15'!#REF!</definedName>
    <definedName name="_pp25" localSheetId="17" hidden="1">'[8]19.14-15'!#REF!</definedName>
    <definedName name="_pp25" hidden="1">'[8]19.14-15'!#REF!</definedName>
    <definedName name="_pp26" localSheetId="4" hidden="1">'[7]19.14-15'!#REF!</definedName>
    <definedName name="_pp26" localSheetId="8" hidden="1">'[8]19.14-15'!#REF!</definedName>
    <definedName name="_pp26" localSheetId="9" hidden="1">'[8]19.14-15'!#REF!</definedName>
    <definedName name="_pp26" localSheetId="10" hidden="1">'[8]19.14-15'!#REF!</definedName>
    <definedName name="_pp26" localSheetId="11" hidden="1">'[8]19.14-15'!#REF!</definedName>
    <definedName name="_pp26" localSheetId="12" hidden="1">'[8]19.14-15'!#REF!</definedName>
    <definedName name="_pp26" localSheetId="13" hidden="1">'[8]19.14-15'!#REF!</definedName>
    <definedName name="_pp26" localSheetId="14" hidden="1">'[8]19.14-15'!#REF!</definedName>
    <definedName name="_pp26" localSheetId="15" hidden="1">'[8]19.14-15'!#REF!</definedName>
    <definedName name="_pp26" localSheetId="16" hidden="1">'[8]19.14-15'!#REF!</definedName>
    <definedName name="_pp26" localSheetId="17" hidden="1">'[8]19.14-15'!#REF!</definedName>
    <definedName name="_pp26" hidden="1">'[8]19.14-15'!#REF!</definedName>
    <definedName name="_pp27" localSheetId="4" hidden="1">'[7]19.14-15'!#REF!</definedName>
    <definedName name="_pp27" localSheetId="8" hidden="1">'[8]19.14-15'!#REF!</definedName>
    <definedName name="_pp27" localSheetId="9" hidden="1">'[8]19.14-15'!#REF!</definedName>
    <definedName name="_pp27" localSheetId="10" hidden="1">'[8]19.14-15'!#REF!</definedName>
    <definedName name="_pp27" localSheetId="11" hidden="1">'[8]19.14-15'!#REF!</definedName>
    <definedName name="_pp27" localSheetId="12" hidden="1">'[8]19.14-15'!#REF!</definedName>
    <definedName name="_pp27" localSheetId="13" hidden="1">'[8]19.14-15'!#REF!</definedName>
    <definedName name="_pp27" localSheetId="14" hidden="1">'[8]19.14-15'!#REF!</definedName>
    <definedName name="_pp27" localSheetId="15" hidden="1">'[8]19.14-15'!#REF!</definedName>
    <definedName name="_pp27" localSheetId="16" hidden="1">'[8]19.14-15'!#REF!</definedName>
    <definedName name="_pp27" localSheetId="17" hidden="1">'[8]19.14-15'!#REF!</definedName>
    <definedName name="_pp27" hidden="1">'[8]19.14-15'!#REF!</definedName>
    <definedName name="_PP3" localSheetId="4">[9]GANADE1!$B$79</definedName>
    <definedName name="_PP3">[10]GANADE1!$B$79</definedName>
    <definedName name="_PP4" localSheetId="4">'[7]19.11-12'!$B$51</definedName>
    <definedName name="_PP4">'[8]19.11-12'!$B$51</definedName>
    <definedName name="_PP5" localSheetId="4" hidden="1">'[7]19.14-15'!$B$34:$B$37</definedName>
    <definedName name="_PP5" hidden="1">'[8]19.14-15'!$B$34:$B$37</definedName>
    <definedName name="_PP6" localSheetId="4" hidden="1">'[7]19.14-15'!$B$34:$B$37</definedName>
    <definedName name="_PP6" hidden="1">'[8]19.14-15'!$B$34:$B$37</definedName>
    <definedName name="_PP7" localSheetId="4" hidden="1">'[7]19.14-15'!#REF!</definedName>
    <definedName name="_PP7" localSheetId="8" hidden="1">'[8]19.14-15'!#REF!</definedName>
    <definedName name="_PP7" localSheetId="9" hidden="1">'[8]19.14-15'!#REF!</definedName>
    <definedName name="_PP7" localSheetId="10" hidden="1">'[8]19.14-15'!#REF!</definedName>
    <definedName name="_PP7" localSheetId="11" hidden="1">'[8]19.14-15'!#REF!</definedName>
    <definedName name="_PP7" localSheetId="12" hidden="1">'[8]19.14-15'!#REF!</definedName>
    <definedName name="_PP7" localSheetId="13" hidden="1">'[8]19.14-15'!#REF!</definedName>
    <definedName name="_PP7" localSheetId="14" hidden="1">'[8]19.14-15'!#REF!</definedName>
    <definedName name="_PP7" localSheetId="15" hidden="1">'[8]19.14-15'!#REF!</definedName>
    <definedName name="_PP7" localSheetId="16" hidden="1">'[8]19.14-15'!#REF!</definedName>
    <definedName name="_PP7" localSheetId="17" hidden="1">'[8]19.14-15'!#REF!</definedName>
    <definedName name="_PP7" hidden="1">'[8]19.14-15'!#REF!</definedName>
    <definedName name="_PP8" localSheetId="4" hidden="1">'[7]19.14-15'!#REF!</definedName>
    <definedName name="_PP8" localSheetId="8" hidden="1">'[8]19.14-15'!#REF!</definedName>
    <definedName name="_PP8" localSheetId="9" hidden="1">'[8]19.14-15'!#REF!</definedName>
    <definedName name="_PP8" localSheetId="10" hidden="1">'[8]19.14-15'!#REF!</definedName>
    <definedName name="_PP8" localSheetId="11" hidden="1">'[8]19.14-15'!#REF!</definedName>
    <definedName name="_PP8" localSheetId="12" hidden="1">'[8]19.14-15'!#REF!</definedName>
    <definedName name="_PP8" localSheetId="13" hidden="1">'[8]19.14-15'!#REF!</definedName>
    <definedName name="_PP8" localSheetId="14" hidden="1">'[8]19.14-15'!#REF!</definedName>
    <definedName name="_PP8" localSheetId="15" hidden="1">'[8]19.14-15'!#REF!</definedName>
    <definedName name="_PP8" localSheetId="16" hidden="1">'[8]19.14-15'!#REF!</definedName>
    <definedName name="_PP8" localSheetId="17" hidden="1">'[8]19.14-15'!#REF!</definedName>
    <definedName name="_PP8" hidden="1">'[8]19.14-15'!#REF!</definedName>
    <definedName name="_PP9" localSheetId="4" hidden="1">'[7]19.14-15'!#REF!</definedName>
    <definedName name="_PP9" localSheetId="8" hidden="1">'[8]19.14-15'!#REF!</definedName>
    <definedName name="_PP9" localSheetId="9" hidden="1">'[8]19.14-15'!#REF!</definedName>
    <definedName name="_PP9" localSheetId="10" hidden="1">'[8]19.14-15'!#REF!</definedName>
    <definedName name="_PP9" localSheetId="11" hidden="1">'[8]19.14-15'!#REF!</definedName>
    <definedName name="_PP9" localSheetId="12" hidden="1">'[8]19.14-15'!#REF!</definedName>
    <definedName name="_PP9" localSheetId="13" hidden="1">'[8]19.14-15'!#REF!</definedName>
    <definedName name="_PP9" localSheetId="14" hidden="1">'[8]19.14-15'!#REF!</definedName>
    <definedName name="_PP9" localSheetId="15" hidden="1">'[8]19.14-15'!#REF!</definedName>
    <definedName name="_PP9" localSheetId="16" hidden="1">'[8]19.14-15'!#REF!</definedName>
    <definedName name="_PP9" localSheetId="17" hidden="1">'[8]19.14-15'!#REF!</definedName>
    <definedName name="_PP9" hidden="1">'[8]19.14-15'!#REF!</definedName>
    <definedName name="a_10" hidden="1">'[8]19.14-15'!#REF!</definedName>
    <definedName name="a_11">#REF!</definedName>
    <definedName name="a_12">#REF!</definedName>
    <definedName name="a_13">#REF!</definedName>
    <definedName name="a_14" hidden="1">'[11]19.14-15'!#REF!</definedName>
    <definedName name="a_15">#REF!</definedName>
    <definedName name="a_16">#REF!</definedName>
    <definedName name="a_8" hidden="1">'[8]19.14-15'!#REF!</definedName>
    <definedName name="a_9" hidden="1">'[8]19.14-15'!#REF!</definedName>
    <definedName name="a_cinsco">'[8]19.22'!#REF!</definedName>
    <definedName name="a_cuatro" hidden="1">'[8]19.14-15'!#REF!</definedName>
    <definedName name="a_dos" hidden="1">'[8]19.14-15'!#REF!</definedName>
    <definedName name="A_impresión_IM" localSheetId="6">#REF!</definedName>
    <definedName name="A_impresión_IM" localSheetId="7">#REF!</definedName>
    <definedName name="A_impresión_IM" localSheetId="8">#REF!</definedName>
    <definedName name="A_impresión_IM" localSheetId="9">#REF!</definedName>
    <definedName name="A_impresión_IM" localSheetId="10">#REF!</definedName>
    <definedName name="A_impresión_IM" localSheetId="11">#REF!</definedName>
    <definedName name="A_impresión_IM" localSheetId="12">#REF!</definedName>
    <definedName name="A_impresión_IM" localSheetId="13">#REF!</definedName>
    <definedName name="A_impresión_IM" localSheetId="14">#REF!</definedName>
    <definedName name="A_impresión_IM" localSheetId="15">#REF!</definedName>
    <definedName name="A_impresión_IM" localSheetId="16">#REF!</definedName>
    <definedName name="A_impresión_IM" localSheetId="17">#REF!</definedName>
    <definedName name="A_impresión_IM">#REF!</definedName>
    <definedName name="a_seis" hidden="1">'[8]19.14-15'!#REF!</definedName>
    <definedName name="a_siete" hidden="1">'[8]19.14-15'!#REF!</definedName>
    <definedName name="a_tres" hidden="1">'[8]19.14-15'!#REF!</definedName>
    <definedName name="a_uno" hidden="1">'[8]19.14-15'!#REF!</definedName>
    <definedName name="alfa" hidden="1">'[2]19.14-15'!#REF!</definedName>
    <definedName name="alk" localSheetId="4">'[12]19.11-12'!$B$53</definedName>
    <definedName name="alk">'[13]19.11-12'!$B$53</definedName>
    <definedName name="_xlnm.Print_Area" localSheetId="1">'2005'!$A$1:$E$123</definedName>
    <definedName name="_xlnm.Print_Area" localSheetId="2">'2006'!$A$1:$E$122</definedName>
    <definedName name="_xlnm.Print_Area" localSheetId="3">'2007'!$A$1:$E$116</definedName>
    <definedName name="_xlnm.Print_Area" localSheetId="4">'2008'!$A$1:$F$126</definedName>
    <definedName name="_xlnm.Print_Area" localSheetId="5">'2009'!$A$1:$E$131</definedName>
    <definedName name="_xlnm.Print_Area" localSheetId="6">'2010'!$A$1:$E$133</definedName>
    <definedName name="_xlnm.Print_Area" localSheetId="7">'2011'!$A$1:$E$132</definedName>
    <definedName name="_xlnm.Print_Area" localSheetId="8">'2012'!$A$1:$E$132</definedName>
    <definedName name="_xlnm.Print_Area" localSheetId="9">'2013'!$A$1:$E$131</definedName>
    <definedName name="_xlnm.Print_Area" localSheetId="10">'2014'!$A$1:$E$131</definedName>
    <definedName name="_xlnm.Print_Area" localSheetId="11">'2015'!$A$1:$E$131</definedName>
    <definedName name="_xlnm.Print_Area" localSheetId="12">'2016'!$A$1:$E$132</definedName>
    <definedName name="_xlnm.Print_Area" localSheetId="13">'2017'!$A$1:$E$132</definedName>
    <definedName name="_xlnm.Print_Area" localSheetId="14">'2018'!$A$1:$E$128</definedName>
    <definedName name="_xlnm.Print_Area" localSheetId="15">'2019'!$A$1:$E$127</definedName>
    <definedName name="_xlnm.Print_Area" localSheetId="16">'2020'!$A$1:$E$127</definedName>
    <definedName name="_xlnm.Print_Area" localSheetId="17">'2021'!$A$1:$E$127</definedName>
    <definedName name="balan.xls" hidden="1">'[14]7.24'!$D$6:$D$27</definedName>
    <definedName name="_xlnm.Database">#REF!</definedName>
    <definedName name="beta" hidden="1">'[2]19.14-15'!#REF!</definedName>
    <definedName name="cinco" hidden="1">[2]p122!#REF!</definedName>
    <definedName name="cuatro">'[2]19.18-19'!#REF!</definedName>
    <definedName name="delta" hidden="1">'[11]19.14-15'!#REF!</definedName>
    <definedName name="dos">#REF!</definedName>
    <definedName name="eee" localSheetId="8">'[1]19.18-19'!#REF!</definedName>
    <definedName name="eee" localSheetId="9">'[1]19.18-19'!#REF!</definedName>
    <definedName name="eee" localSheetId="10">'[1]19.18-19'!#REF!</definedName>
    <definedName name="eee" localSheetId="11">'[1]19.18-19'!#REF!</definedName>
    <definedName name="eee" localSheetId="12">'[1]19.18-19'!#REF!</definedName>
    <definedName name="eee" localSheetId="13">'[1]19.18-19'!#REF!</definedName>
    <definedName name="eee" localSheetId="14">'[1]19.18-19'!#REF!</definedName>
    <definedName name="eee" localSheetId="15">'[1]19.18-19'!#REF!</definedName>
    <definedName name="eee" localSheetId="16">'[1]19.18-19'!#REF!</definedName>
    <definedName name="eee" localSheetId="17">'[1]19.18-19'!#REF!</definedName>
    <definedName name="eee">'[1]19.18-19'!#REF!</definedName>
    <definedName name="gamma" hidden="1">[2]p122!#REF!</definedName>
    <definedName name="GUION" localSheetId="6">#REF!</definedName>
    <definedName name="GUION" localSheetId="7">#REF!</definedName>
    <definedName name="GUION" localSheetId="8">#REF!</definedName>
    <definedName name="GUION" localSheetId="9">#REF!</definedName>
    <definedName name="GUION" localSheetId="10">#REF!</definedName>
    <definedName name="GUION" localSheetId="11">#REF!</definedName>
    <definedName name="GUION" localSheetId="12">#REF!</definedName>
    <definedName name="GUION" localSheetId="13">#REF!</definedName>
    <definedName name="GUION" localSheetId="14">#REF!</definedName>
    <definedName name="GUION" localSheetId="15">#REF!</definedName>
    <definedName name="GUION" localSheetId="16">#REF!</definedName>
    <definedName name="GUION" localSheetId="17">#REF!</definedName>
    <definedName name="GUION">#REF!</definedName>
    <definedName name="Imprimir_área_IM" localSheetId="6">#REF!</definedName>
    <definedName name="Imprimir_área_IM" localSheetId="7">#REF!</definedName>
    <definedName name="Imprimir_área_IM" localSheetId="8">#REF!</definedName>
    <definedName name="Imprimir_área_IM" localSheetId="9">#REF!</definedName>
    <definedName name="Imprimir_área_IM" localSheetId="10">#REF!</definedName>
    <definedName name="Imprimir_área_IM" localSheetId="11">#REF!</definedName>
    <definedName name="Imprimir_área_IM" localSheetId="12">#REF!</definedName>
    <definedName name="Imprimir_área_IM" localSheetId="13">#REF!</definedName>
    <definedName name="Imprimir_área_IM" localSheetId="14">#REF!</definedName>
    <definedName name="Imprimir_área_IM" localSheetId="15">#REF!</definedName>
    <definedName name="Imprimir_área_IM" localSheetId="16">#REF!</definedName>
    <definedName name="Imprimir_área_IM" localSheetId="17">#REF!</definedName>
    <definedName name="Imprimir_área_IM">#REF!</definedName>
    <definedName name="kk" localSheetId="8" hidden="1">'[6]19.14-15'!#REF!</definedName>
    <definedName name="kk" localSheetId="9" hidden="1">'[6]19.14-15'!#REF!</definedName>
    <definedName name="kk" localSheetId="10" hidden="1">'[6]19.14-15'!#REF!</definedName>
    <definedName name="kk" localSheetId="11" hidden="1">'[6]19.14-15'!#REF!</definedName>
    <definedName name="kk" localSheetId="12" hidden="1">'[6]19.14-15'!#REF!</definedName>
    <definedName name="kk" localSheetId="13" hidden="1">'[6]19.14-15'!#REF!</definedName>
    <definedName name="kk" localSheetId="14" hidden="1">'[6]19.14-15'!#REF!</definedName>
    <definedName name="kk" localSheetId="15" hidden="1">'[6]19.14-15'!#REF!</definedName>
    <definedName name="kk" localSheetId="16" hidden="1">'[6]19.14-15'!#REF!</definedName>
    <definedName name="kk" localSheetId="17" hidden="1">'[6]19.14-15'!#REF!</definedName>
    <definedName name="kk" hidden="1">'[6]19.14-15'!#REF!</definedName>
    <definedName name="kkjkj" localSheetId="8">#REF!</definedName>
    <definedName name="kkjkj" localSheetId="9">#REF!</definedName>
    <definedName name="kkjkj" localSheetId="10">#REF!</definedName>
    <definedName name="kkjkj" localSheetId="11">#REF!</definedName>
    <definedName name="kkjkj" localSheetId="12">#REF!</definedName>
    <definedName name="kkjkj" localSheetId="13">#REF!</definedName>
    <definedName name="kkjkj" localSheetId="14">#REF!</definedName>
    <definedName name="kkjkj" localSheetId="15">#REF!</definedName>
    <definedName name="kkjkj" localSheetId="16">#REF!</definedName>
    <definedName name="kkjkj" localSheetId="17">#REF!</definedName>
    <definedName name="kkjkj">#REF!</definedName>
    <definedName name="kkk" hidden="1">'[2]19.14-15'!#REF!</definedName>
    <definedName name="PEP" localSheetId="4">[9]GANADE1!$B$79</definedName>
    <definedName name="PEP">[10]GANADE1!$B$79</definedName>
    <definedName name="prueba">'[1]19.11-12'!$B$53</definedName>
    <definedName name="RUTINA" localSheetId="6">#REF!</definedName>
    <definedName name="RUTINA" localSheetId="7">#REF!</definedName>
    <definedName name="RUTINA" localSheetId="8">#REF!</definedName>
    <definedName name="RUTINA" localSheetId="9">#REF!</definedName>
    <definedName name="RUTINA" localSheetId="10">#REF!</definedName>
    <definedName name="RUTINA" localSheetId="11">#REF!</definedName>
    <definedName name="RUTINA" localSheetId="12">#REF!</definedName>
    <definedName name="RUTINA" localSheetId="13">#REF!</definedName>
    <definedName name="RUTINA" localSheetId="14">#REF!</definedName>
    <definedName name="RUTINA" localSheetId="15">#REF!</definedName>
    <definedName name="RUTINA" localSheetId="16">#REF!</definedName>
    <definedName name="RUTINA" localSheetId="17">#REF!</definedName>
    <definedName name="RUTINA">#REF!</definedName>
    <definedName name="seis" hidden="1">'[2]19.14-15'!#REF!</definedName>
    <definedName name="tres">#REF!</definedName>
    <definedName name="TTEC_mfe200">#REF!</definedName>
    <definedName name="uno">#REF!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1" i="30" l="1"/>
  <c r="B127" i="30"/>
  <c r="C115" i="30"/>
  <c r="B115" i="30"/>
  <c r="D101" i="30"/>
  <c r="B101" i="30"/>
  <c r="C77" i="30"/>
  <c r="B77" i="30"/>
  <c r="B127" i="29"/>
  <c r="C115" i="29"/>
  <c r="B115" i="29"/>
  <c r="C101" i="29"/>
  <c r="D101" i="29"/>
  <c r="B101" i="29"/>
  <c r="C77" i="29"/>
  <c r="B77" i="29"/>
  <c r="C115" i="28" l="1"/>
  <c r="B115" i="28"/>
  <c r="D101" i="28"/>
  <c r="C101" i="28"/>
  <c r="B101" i="28"/>
  <c r="C77" i="28"/>
  <c r="B77" i="28"/>
  <c r="B127" i="28"/>
  <c r="C105" i="27" l="1"/>
  <c r="D105" i="27"/>
  <c r="B105" i="27"/>
  <c r="C80" i="27"/>
  <c r="B80" i="27"/>
  <c r="D53" i="27"/>
  <c r="B53" i="27"/>
  <c r="B26" i="27"/>
  <c r="B131" i="27"/>
  <c r="C119" i="27"/>
  <c r="B119" i="27"/>
  <c r="B131" i="26"/>
  <c r="C119" i="26"/>
  <c r="B119" i="26"/>
  <c r="C118" i="25"/>
  <c r="B118" i="25"/>
  <c r="B130" i="25"/>
  <c r="D105" i="25"/>
  <c r="C105" i="25"/>
  <c r="B105" i="25"/>
  <c r="B130" i="24"/>
  <c r="C104" i="24"/>
  <c r="B104" i="24"/>
  <c r="B130" i="23"/>
  <c r="B131" i="22"/>
  <c r="B117" i="22"/>
  <c r="B104" i="22"/>
  <c r="B80" i="22"/>
  <c r="C63" i="22"/>
  <c r="C62" i="22"/>
  <c r="C80" i="22"/>
  <c r="B109" i="21"/>
  <c r="B117" i="21" s="1"/>
  <c r="B110" i="21"/>
  <c r="B111" i="21"/>
  <c r="B112" i="21"/>
  <c r="B113" i="21"/>
  <c r="B114" i="21"/>
  <c r="B115" i="21"/>
  <c r="B116" i="21"/>
</calcChain>
</file>

<file path=xl/sharedStrings.xml><?xml version="1.0" encoding="utf-8"?>
<sst xmlns="http://schemas.openxmlformats.org/spreadsheetml/2006/main" count="2076" uniqueCount="318">
  <si>
    <t>COMUNIDAD DE MADRID</t>
  </si>
  <si>
    <t>GALICIA (2009)</t>
  </si>
  <si>
    <t>PRINCIPADO DE ASTURIAS (2009)</t>
  </si>
  <si>
    <t>Superficie forestal sujeta a Instrumentos de Ordenación, 2010  (hectáreas)</t>
  </si>
  <si>
    <t>Superficie forestal ordenada según  titularidad, 2010 (hectáreas)</t>
  </si>
  <si>
    <t>CANARIAS (2009)</t>
  </si>
  <si>
    <t>Productos no madereros</t>
  </si>
  <si>
    <t>Madera aserrada y madera en rollo</t>
  </si>
  <si>
    <t>Chapa, madera contrachapada y madera densificada</t>
  </si>
  <si>
    <t xml:space="preserve">Se puede acceder a la información más detallada en los Anuarios de Estadística Forestal de los años correspondientes. </t>
  </si>
  <si>
    <t>La superficie certificada por alguna de las dos entidades certificadoras reconocidas</t>
  </si>
  <si>
    <t xml:space="preserve">La operación de Gestión Forestal Sostenible recoge: </t>
  </si>
  <si>
    <t>La información ha sido suministrada por las Comunidades Autónomas y por las entidades certificadoras</t>
  </si>
  <si>
    <t>La superficie de montes sujetos a instrumentos de ordenación, total y por tipo de propiedad, pública y privada</t>
  </si>
  <si>
    <t xml:space="preserve">13.576, 57 </t>
  </si>
  <si>
    <t>Superficie forestal certificada por sistema de certificación, 2005 (hectáreas)</t>
  </si>
  <si>
    <t>Nº DE CERTIFICADOS DE C.D.C. FSC</t>
  </si>
  <si>
    <t>Nº DE CERTIFICADOS DE C.D.C. PEFC</t>
  </si>
  <si>
    <t> -</t>
  </si>
  <si>
    <t>CATEGORÍA DE PRODUCTO</t>
  </si>
  <si>
    <t>celulosas y papel</t>
  </si>
  <si>
    <t>mobiliario, decoración, puertas, ventanas y suelos</t>
  </si>
  <si>
    <t>comercio</t>
  </si>
  <si>
    <t>aserrío</t>
  </si>
  <si>
    <t>tableros</t>
  </si>
  <si>
    <t>aserrío y tableros</t>
  </si>
  <si>
    <t>Aserrío y transformación</t>
  </si>
  <si>
    <t>vigas</t>
  </si>
  <si>
    <t>varios</t>
  </si>
  <si>
    <t>madera sin especificar</t>
  </si>
  <si>
    <t>madera laminada</t>
  </si>
  <si>
    <t>aprovechamientos forestales</t>
  </si>
  <si>
    <t>aprovechamientos, aserrío y comercio</t>
  </si>
  <si>
    <t>otros</t>
  </si>
  <si>
    <t>Número de certificados de cadena de custodia por sistema de certificación, 2005</t>
  </si>
  <si>
    <t>Superficie forestal certificada por sistema de certificación, 2006 (hectáreas)</t>
  </si>
  <si>
    <t>**</t>
  </si>
  <si>
    <t>*</t>
  </si>
  <si>
    <t>4.252,80 *</t>
  </si>
  <si>
    <t>243.017,88 **</t>
  </si>
  <si>
    <t>124.59</t>
  </si>
  <si>
    <t>13.576, 57</t>
  </si>
  <si>
    <t>17.051,79 **</t>
  </si>
  <si>
    <t>621.41</t>
  </si>
  <si>
    <t>12.201*</t>
  </si>
  <si>
    <t>*: Superficie certificada de Norte Forestal S.A. (ENCE) en Galicia, Asturias y Cantabria, que no ha sido posible desglosar por comunidad autónoma. Se ha incluido todo en Galicia.</t>
  </si>
  <si>
    <t>**: Superficie certificada de Chopo Sostenible (GARNICA PLYWOOD) en Castilla y León, Aragón, Navarra y La Rioja. Se contabiliza todo en Castilla y León.</t>
  </si>
  <si>
    <t>Número de certificados de cadena de custodia por sistema de certificación, 2006</t>
  </si>
  <si>
    <t>Nº DE CERTIFICADOS DE C.D.C. PEFC (2005)</t>
  </si>
  <si>
    <t>Comercio</t>
  </si>
  <si>
    <t>Aserrío</t>
  </si>
  <si>
    <t>Aserrío y tableros</t>
  </si>
  <si>
    <t>Vigas</t>
  </si>
  <si>
    <t>Varios</t>
  </si>
  <si>
    <t>Madera sin especificar</t>
  </si>
  <si>
    <t>Madera laminada</t>
  </si>
  <si>
    <t>Aprovechamientos forestales</t>
  </si>
  <si>
    <t>Aprovechamientos, aserrío y comercio</t>
  </si>
  <si>
    <t>Fabricación de palets y embalajes</t>
  </si>
  <si>
    <t>La Región de Murcia notificó posteriormente que la cifra estaba sobrestimada, por ello aparece en rojo.</t>
  </si>
  <si>
    <t>Superficie forestal certificada por sistema de certificación, 2007 (hectáreas)</t>
  </si>
  <si>
    <t>Número de certificados de cadena de custodia por sistema de certificación, 2007</t>
  </si>
  <si>
    <t>Nº DE EMPRESAS CON CERTIFICADO DE C.D.C. FSC</t>
  </si>
  <si>
    <t>Celulosas, pasta y papel</t>
  </si>
  <si>
    <t>Aprovechamiento forestal, transporte aserrío y comercio (en algunos casos no incluyen todas)</t>
  </si>
  <si>
    <t>Aprovechamiento forestal, trasporte y fabricación de tablero</t>
  </si>
  <si>
    <t>Superficie forestal certificada por sistema de certificación, 2008 (hectáreas)</t>
  </si>
  <si>
    <t>Superficie forestal certificada por sistema de certificación, 2009 (hectáreas)</t>
  </si>
  <si>
    <t>Número de certificados de cadena de custodia por sistema de certificación, 2009</t>
  </si>
  <si>
    <t>Número de certificados de cadena de custodia por sistema de certificación, 2008</t>
  </si>
  <si>
    <t>Superficie forestal certificada por sistema de certificación, 2010 (hectáreas)</t>
  </si>
  <si>
    <t>Número de certificados de cadena de custodia por sistema de certificación, 2010</t>
  </si>
  <si>
    <t>Comunidad Autónoma</t>
  </si>
  <si>
    <t>TOTAL</t>
  </si>
  <si>
    <t>ANDALUCÍA</t>
  </si>
  <si>
    <t>ISLAS BALEARES</t>
  </si>
  <si>
    <t>% Superficie ordenada respecto al total forestal</t>
  </si>
  <si>
    <t>CANTABRIA</t>
  </si>
  <si>
    <t>CASTILLA LA MANCHA</t>
  </si>
  <si>
    <t>CASTILLA LEÓN</t>
  </si>
  <si>
    <t>CATALUÑA</t>
  </si>
  <si>
    <t>COMUNIDAD FORAL DE NAVARRA</t>
  </si>
  <si>
    <t>LA RIOJA</t>
  </si>
  <si>
    <t>MADRID</t>
  </si>
  <si>
    <t>REGIÓN DE MURCIA</t>
  </si>
  <si>
    <t>% Superficie ordenada respecto superficie privada</t>
  </si>
  <si>
    <t>% Superficie ordenada respecto superficie pública</t>
  </si>
  <si>
    <t>Comunidades Autónomas</t>
  </si>
  <si>
    <t>Nota:</t>
  </si>
  <si>
    <t>Corcho</t>
  </si>
  <si>
    <t>GALICIA</t>
  </si>
  <si>
    <t>PAÍS VASCO</t>
  </si>
  <si>
    <t>ARAGÓN</t>
  </si>
  <si>
    <t>CASTILLA Y LEÓN</t>
  </si>
  <si>
    <t>EXTREMADURA</t>
  </si>
  <si>
    <t>CANARIAS</t>
  </si>
  <si>
    <t>CANARIAS (1)</t>
  </si>
  <si>
    <t>COMUNIDAD VALENCIANA</t>
  </si>
  <si>
    <t>PRINCIPADO DE ASTURIAS (2)</t>
  </si>
  <si>
    <t>(1) La superficie ordenada de estas autonomías se ha obtenido del IFN-III, y no está actualizada con datos desde el año del inventario (2002, Canarias y 2003-2004, Castilla La Mancha) hasta 2005.</t>
  </si>
  <si>
    <t>(2) La superficie ordenada en montes de propiedad privada del Principado de Asturias se ha obtenido de F.S.C. ya que la Consejería desconoce este dato.</t>
  </si>
  <si>
    <t>NOTAS</t>
  </si>
  <si>
    <t>Superficie forestal sujeta a Instrumentos de Ordenación, 2005  (hectáreas)</t>
  </si>
  <si>
    <t>PRINCIPADO DE ASTURIAS(2)</t>
  </si>
  <si>
    <t>Superficie forestal ordenada según  titularidad, 2005 (hectáreas)</t>
  </si>
  <si>
    <t>PRINCIPADO DE ASTURIAS</t>
  </si>
  <si>
    <t>Otros</t>
  </si>
  <si>
    <t>ANDALUCÍA *</t>
  </si>
  <si>
    <t>ARAGÓN *</t>
  </si>
  <si>
    <t>CANARIAS *</t>
  </si>
  <si>
    <t>CANTABRIA *</t>
  </si>
  <si>
    <t>CASTILLA LA MANCHA **</t>
  </si>
  <si>
    <t>COMUNIDAD VALENCIANA *</t>
  </si>
  <si>
    <t>GALICIA *</t>
  </si>
  <si>
    <t>ISLAS BALEARES *</t>
  </si>
  <si>
    <t>PAÍS VASCO *</t>
  </si>
  <si>
    <t xml:space="preserve">PRINCIPADO DE ASTURIAS </t>
  </si>
  <si>
    <t>(*): Misma superficie que en 2005 al no haber obtenido la actualización de la Comunidad Autónoma.</t>
  </si>
  <si>
    <t>(**): En Castilla La Mancha sólo se ha obtenido información actualizada relativa a 3 provincias, para las otras dos se han mantenido los valores de 2005.</t>
  </si>
  <si>
    <t>Superficie forestal sujeta a Instrumentos de Ordenación, 2006  (hectáreas)</t>
  </si>
  <si>
    <t>Superficie forestal ordenada según  titularidad, 2006 (hectáreas)</t>
  </si>
  <si>
    <t>-</t>
  </si>
  <si>
    <t>COMUNIDAD VALENCIANA (2005)</t>
  </si>
  <si>
    <t>PAÍS VASCO (2005)</t>
  </si>
  <si>
    <t>ANDALUCÍA (2005)</t>
  </si>
  <si>
    <t>CANARIAS (2005)</t>
  </si>
  <si>
    <t>GALICIA (2005)</t>
  </si>
  <si>
    <t>ISLAS BALEARES (2005)</t>
  </si>
  <si>
    <t>(2005) Mismos datos que en  2005 al no haber obtenido actualizaciones de las CC.AA.</t>
  </si>
  <si>
    <t>Superficie forestal sujeta a Instrumentos de Ordenación, 2007  (hectáreas)</t>
  </si>
  <si>
    <t>Superficie ordenada (ha)</t>
  </si>
  <si>
    <t>Superficie sin ordenar (ha)</t>
  </si>
  <si>
    <t>Superficie forestal ordenada según  titularidad, 2007 (hectáreas)</t>
  </si>
  <si>
    <t>Producto</t>
  </si>
  <si>
    <t>Varias</t>
  </si>
  <si>
    <t>Caracterización Instalaciones certificadas</t>
  </si>
  <si>
    <t>Nº Instalaciones con certificado PEFC</t>
  </si>
  <si>
    <t>Aserraderos y rematantes</t>
  </si>
  <si>
    <t>Pasta y papel</t>
  </si>
  <si>
    <t>Madera y construcción</t>
  </si>
  <si>
    <t>Gráficas</t>
  </si>
  <si>
    <t>Almacenistas</t>
  </si>
  <si>
    <t>Nº certificados emitidos por FSC</t>
  </si>
  <si>
    <t>Aserrío y comercio</t>
  </si>
  <si>
    <t>Madera aserrada, madera en rollo</t>
  </si>
  <si>
    <t>Chapas, madera contrachapada, madera densificada</t>
  </si>
  <si>
    <t>Celulosas y papel</t>
  </si>
  <si>
    <t>Paneles</t>
  </si>
  <si>
    <t>Utensilios y otros productos de madera</t>
  </si>
  <si>
    <t>Carbon vegetal</t>
  </si>
  <si>
    <t>Nº de certificados de cadena de custodia PEFC (Programme for the Endorsement of Forest Certification Schemes)</t>
  </si>
  <si>
    <t xml:space="preserve">  Galicia</t>
  </si>
  <si>
    <t xml:space="preserve">  P. de Asturias</t>
  </si>
  <si>
    <t xml:space="preserve">  Cantabria</t>
  </si>
  <si>
    <t xml:space="preserve">  País Vasco</t>
  </si>
  <si>
    <t xml:space="preserve">  La Rioja</t>
  </si>
  <si>
    <t xml:space="preserve">  Aragón</t>
  </si>
  <si>
    <t xml:space="preserve">  Cataluña</t>
  </si>
  <si>
    <t xml:space="preserve">  Baleares</t>
  </si>
  <si>
    <t xml:space="preserve">  Castilla y León</t>
  </si>
  <si>
    <t xml:space="preserve">  Castilla-La Mancha</t>
  </si>
  <si>
    <t xml:space="preserve">  C. Valenciana</t>
  </si>
  <si>
    <t xml:space="preserve">  R. de Murcia</t>
  </si>
  <si>
    <t xml:space="preserve">  Extremadura</t>
  </si>
  <si>
    <t xml:space="preserve">  Canarias</t>
  </si>
  <si>
    <t xml:space="preserve">  Andalucía</t>
  </si>
  <si>
    <t>–</t>
  </si>
  <si>
    <t>GESTIÓN FORESTAL SOSTENIBLE</t>
  </si>
  <si>
    <t>Superficie ordenada</t>
  </si>
  <si>
    <t>Superficie sin ordenar</t>
  </si>
  <si>
    <t>ARAGÓN (2007)</t>
  </si>
  <si>
    <t>CANARIAS (sólo Las Palmas)</t>
  </si>
  <si>
    <t>EXTREMADURA (2007)</t>
  </si>
  <si>
    <t>Superficie privada ordenada</t>
  </si>
  <si>
    <t>Superficie pública ordenada</t>
  </si>
  <si>
    <t xml:space="preserve">ARAGÓN </t>
  </si>
  <si>
    <t xml:space="preserve">CANTABRIA </t>
  </si>
  <si>
    <t>Superficie certificada  F.S.C. (Forest Stewardship Council) (ha)</t>
  </si>
  <si>
    <t>Superficie certificada P.E.F.C. (Programme for the Endorsement of Forest Certification Schemes) (ha)</t>
  </si>
  <si>
    <t>Número de empresas con certificado de cadena de custodia (Forest Stewardship Council)</t>
  </si>
  <si>
    <t>Mobiliario, decoración, puertas, ventanas y suelos</t>
  </si>
  <si>
    <t>Tableros</t>
  </si>
  <si>
    <t>Superficie forestal ordenada, 2008  (hectáreas)</t>
  </si>
  <si>
    <t>Superficie forestal ordenada según  titularidad, 2008 (hectáreas)</t>
  </si>
  <si>
    <t xml:space="preserve">SUPERFICIE CERTIFICADA F.S.C. (Forest Stewardship Council) (Ha) </t>
  </si>
  <si>
    <t xml:space="preserve">SUPERFICIE CERTIFICADA P.E.F.C. (Programme for the Endorsement of Forest Certification Schemes) (Ha) </t>
  </si>
  <si>
    <t>C.C.A.A.</t>
  </si>
  <si>
    <t>Nº de instalaciones con certificado de cadena de custodia FSC (Forest Stewardship Council)</t>
  </si>
  <si>
    <t>Nº de instalaciones con certificado de cadena de custodia PEFC (Programme for the Endorsement of Forest Certification Schemes)</t>
  </si>
  <si>
    <t>Superficie forestal sujeta a Instrumentos de Ordenación, 2009  (hectáreas)</t>
  </si>
  <si>
    <t>Superficie forestal ordenada según  titularidad, 2009 (hectáreas)</t>
  </si>
  <si>
    <t>CANARIAS (sólo Las Palmas) 2009</t>
  </si>
  <si>
    <t xml:space="preserve">Se presentan los totales a nivel nacional el resumen por comunidad autónoma de algunos datos. </t>
  </si>
  <si>
    <t>Y las instalaciones con certificación de cadena de custodia</t>
  </si>
  <si>
    <t>CASTILLA - LA MANCHA (1)</t>
  </si>
  <si>
    <t>aserrío y transformación</t>
  </si>
  <si>
    <t>Superficie privada ordenada (ha)</t>
  </si>
  <si>
    <t>Superficie pública ordenada (ha)</t>
  </si>
  <si>
    <t>SUPERFICIE CERTIFICADA F.S.C. (ha)</t>
  </si>
  <si>
    <t>SUPERFICIE CERTIFICADA P.E.F.C. (ha)</t>
  </si>
  <si>
    <t xml:space="preserve">COMUNIDAD DE MADRID </t>
  </si>
  <si>
    <t xml:space="preserve">  Comunidad de Madrid</t>
  </si>
  <si>
    <t xml:space="preserve">  Comunidad Foral de Navarra</t>
  </si>
  <si>
    <t xml:space="preserve">  Islas Baleares</t>
  </si>
  <si>
    <t>COMUNIDAD DE MADRID (2008)</t>
  </si>
  <si>
    <t>(2007) Mismos datos que en  2007 al no haber obtenido actualizaciones de las CC.AA.</t>
  </si>
  <si>
    <t>(2008) Mismos datos que en  2008 al no haber obtenido actualizaciones de las CC.AA.</t>
  </si>
  <si>
    <t xml:space="preserve">SUPERFICIE CERTIFICADA F.S.C. (Forest Stewardship Council) (ha) </t>
  </si>
  <si>
    <t xml:space="preserve">SUPERFICIE CERTIFICADA P.E.F.C. (Programme for the Endorsement of Forest Certification Schemes) (ha) </t>
  </si>
  <si>
    <t>Nota: No se dispone del número de certificados PEFC por CC.AA. por lo que los datos de la siguiente tabla son los de 2005. Por lo tanto el número total de las dos tablas, en el caso de PEFC, no coincidirá.</t>
  </si>
  <si>
    <t>* Mismos datos que en  2005 al no haber obtenido actualizaciones de las CC.AA.</t>
  </si>
  <si>
    <t>(2009) Mismos datos que en  2009 al no haber obtenido actualizaciones de las CC.AA.</t>
  </si>
  <si>
    <t>Superficie forestal sujeta a Instrumentos de Ordenación, 2011  (hectáreas)</t>
  </si>
  <si>
    <t>Superficie forestal ordenada según  titularidad, 2011 (hectáreas)</t>
  </si>
  <si>
    <t>Superficie forestal certificada por sistema de certificación, 2011 (hectáreas)</t>
  </si>
  <si>
    <t>Número de certificados de cadena de custodia por sistema de certificación, 2011</t>
  </si>
  <si>
    <t>Energía</t>
  </si>
  <si>
    <t>Nº Instalaciones con certificado PEFC 2011</t>
  </si>
  <si>
    <t>Nota: no se dispone de estas cifras a 2011 para el sistema FSC</t>
  </si>
  <si>
    <t>CASTILLA - LA MANCHA</t>
  </si>
  <si>
    <t>Aprovechamiento forestal</t>
  </si>
  <si>
    <t>Artes gráficas / Impresión</t>
  </si>
  <si>
    <t>Biomasa</t>
  </si>
  <si>
    <t>Carbón</t>
  </si>
  <si>
    <t>Embalajes</t>
  </si>
  <si>
    <t>Industrias de la madera</t>
  </si>
  <si>
    <t>Mobiliario / Construcción</t>
  </si>
  <si>
    <t>Papel y cartón</t>
  </si>
  <si>
    <t>Superficie forestal sujeta a Instrumentos de Ordenación, 2012  (hectáreas)</t>
  </si>
  <si>
    <t>COMUNIDAD VALENCIANA (Solo Castellón)</t>
  </si>
  <si>
    <t>PAÍS VASCO (2011)</t>
  </si>
  <si>
    <t>(2009, 2011) Mismos datos que en  2009 o 2011 al no haber obtenido actualizaciones de las CC.AA.</t>
  </si>
  <si>
    <t>Superficie forestal ordenada según  titularidad, 2012 (hectáreas)</t>
  </si>
  <si>
    <t>Superficie forestal certificada por sistema de certificación, 2012 (hectáreas)</t>
  </si>
  <si>
    <t>Número de certificados de cadena de custodia por sistema de certificación, 2012</t>
  </si>
  <si>
    <t>Nota: no se dispone de estas cifras a 2012 para el sistema FSC</t>
  </si>
  <si>
    <t>Nº Instalaciones con certificado PEFC 2012</t>
  </si>
  <si>
    <t>Artes gráficas/Impresión</t>
  </si>
  <si>
    <t>Mobiliario/Construcción</t>
  </si>
  <si>
    <t>Superficie forestal sujeta a Instrumentos de Ordenación, 2013  (hectáreas)</t>
  </si>
  <si>
    <t>Superficie forestal ordenada según  titularidad, 2013 (hectáreas)</t>
  </si>
  <si>
    <t>Superficie forestal certificada por sistema de certificación, 2013 (hectáreas)</t>
  </si>
  <si>
    <t>Número de certificados de cadena de custodia por sistema de certificación, 2013</t>
  </si>
  <si>
    <t>Nº Instalaciones con certificado PEFC 2013</t>
  </si>
  <si>
    <t>(2009) Mismos datos que en  2009  al no haber obtenido actualizaciones de las CC.AA.</t>
  </si>
  <si>
    <t>Aprovechamientos forestales y madera en rollo</t>
  </si>
  <si>
    <t>Artes gráficas e impresión</t>
  </si>
  <si>
    <t>Carbón de leña y otros productos de madera</t>
  </si>
  <si>
    <t>Corcho y derivados</t>
  </si>
  <si>
    <t>Envases y embalajes</t>
  </si>
  <si>
    <t>Mobiliario y Construcción</t>
  </si>
  <si>
    <t>Pulpa, papel y cartón</t>
  </si>
  <si>
    <t>Nota: no se dispone de estas cifras desglosadas por comunidad autónoma para el sistema FSC</t>
  </si>
  <si>
    <t>Superficie forestal sujeta a Instrumentos de Ordenación, 2014  (hectáreas)</t>
  </si>
  <si>
    <t>Superficie forestal ordenada según  titularidad, 2014 (hectáreas)</t>
  </si>
  <si>
    <t>Superficie forestal certificada por sistema de certificación, 2014 (hectáreas)</t>
  </si>
  <si>
    <t>Número de certificados de cadena de custodia por sistema de certificación, 2014</t>
  </si>
  <si>
    <t>Nº Instalaciones con certificado PEFC 2014</t>
  </si>
  <si>
    <t>Superficie forestal sujeta a Instrumentos de Ordenación, 2015  (hectáreas)</t>
  </si>
  <si>
    <t>Superficie forestal ordenada según  titularidad, 2015 (hectáreas)</t>
  </si>
  <si>
    <t>Superficie forestal certificada por sistema de certificación, 2015 (hectáreas)</t>
  </si>
  <si>
    <t>Número de certificados de cadena de custodia por sistema de certificación, 2015</t>
  </si>
  <si>
    <t>CC.AA.</t>
  </si>
  <si>
    <t>Nº de titulares con certificado de cadena de custodia FSC (Forest Stewardship Council)</t>
  </si>
  <si>
    <t>Melilla</t>
  </si>
  <si>
    <t>Aprovechamientos Forestales, madera en rollo y biomasa</t>
  </si>
  <si>
    <t>Artes graficas, materiales impresos y papelería</t>
  </si>
  <si>
    <t>Corcho y productos derivados</t>
  </si>
  <si>
    <t>Productos de madera para mobiliario y/o construcción</t>
  </si>
  <si>
    <t>Otros productos forestales</t>
  </si>
  <si>
    <t>Tableros y otros productos procesados de madera</t>
  </si>
  <si>
    <t>Nº de titulares con certificado FSC 2014</t>
  </si>
  <si>
    <t>Varias CC.AA.</t>
  </si>
  <si>
    <t>Nº de certificados de cadena de custodia PEFC</t>
  </si>
  <si>
    <t>Nº de instalaciones con certificado de cadena de custodia PEFC</t>
  </si>
  <si>
    <t>Resinas</t>
  </si>
  <si>
    <t>Nº de certificados de CdC PEFC</t>
  </si>
  <si>
    <t>Superficie forestal sujeta a Instrumentos de Ordenación, 2016  (hectáreas)</t>
  </si>
  <si>
    <t>Superficie forestal ordenada según  titularidad, 2016 (hectáreas)</t>
  </si>
  <si>
    <t>Superficie forestal certificada por sistema de certificación, 2016 (hectáreas)</t>
  </si>
  <si>
    <t>Número de certificados de cadena de custodia por sistema de certificación, 2016</t>
  </si>
  <si>
    <t>Tejido no tejido</t>
  </si>
  <si>
    <t>Superficie forestal sujeta a Instrumentos de Ordenación, 2017  (hectáreas)</t>
  </si>
  <si>
    <t>Superficie forestal ordenada según  titularidad, 2017 (hectáreas)</t>
  </si>
  <si>
    <t>Superficie forestal certificada por sistema de certificación, 2017 (hectáreas)</t>
  </si>
  <si>
    <t>Número de certificados de cadena de custodia por sistema de certificación, 2017</t>
  </si>
  <si>
    <t>Astillas, pellets y energía</t>
  </si>
  <si>
    <t>Aprovechamientos forestales, madera en rollo y biomasa</t>
  </si>
  <si>
    <t>Nº de titulares con certificado FSC</t>
  </si>
  <si>
    <t>Nº de instalaciones con certificado FSC</t>
  </si>
  <si>
    <t>Nº de ititulares con certificado CdC FSC</t>
  </si>
  <si>
    <t>Nº de instalaciones con certificado FSC 2012</t>
  </si>
  <si>
    <t>Nº de instalaciones con certificado FSC 2013</t>
  </si>
  <si>
    <t>Nº de instalaciones con certificado FSC 2011</t>
  </si>
  <si>
    <t>Superficie forestal sujeta a Instrumentos de Ordenación, 2018  (hectáreas)</t>
  </si>
  <si>
    <t>Superficie forestal ordenada según  titularidad, 2018 (hectáreas)</t>
  </si>
  <si>
    <t>Superficie forestal certificada por sistema de certificación, 2018 (hectáreas)</t>
  </si>
  <si>
    <t>Número de certificados de cadena de custodia por sistema de certificación, 2018</t>
  </si>
  <si>
    <t>Superficie forestal sujeta a Instrumentos de Ordenación, 2019  (hectáreas)</t>
  </si>
  <si>
    <t>Superficie forestal ordenada según  titularidad, 2019 (hectáreas)</t>
  </si>
  <si>
    <t>Superficie forestal certificada por sistema de certificación, 2019 (hectáreas)</t>
  </si>
  <si>
    <t>Número de certificados de cadena de custodia por sistema de certificación, 2019</t>
  </si>
  <si>
    <t xml:space="preserve">SUPERFICIE CERTIFICADA FSC (Forest Stewardship Council) (ha) </t>
  </si>
  <si>
    <t xml:space="preserve">SUPERFICIE CERTIFICADA PEFC (Programme for the Endorsement of Forest Certification Schemes) (ha) </t>
  </si>
  <si>
    <t>CAMBIADO SEPTIEMBRE 2021</t>
  </si>
  <si>
    <t>Superficie forestal sujeta a Instrumentos de Ordenación, 2020  (hectáreas)</t>
  </si>
  <si>
    <t>s.d.</t>
  </si>
  <si>
    <t xml:space="preserve">Nota: la cifra total incluye la estimación realizada para P. de Asturias basada en información enviada por la propia comunidad. </t>
  </si>
  <si>
    <t>Superficie forestal ordenada según  titularidad, 2020 (hectáreas)</t>
  </si>
  <si>
    <t>Superficie forestal certificada por sistema de certificación, 2020 (hectáreas)</t>
  </si>
  <si>
    <t>Número de certificados de cadena de custodia por sistema de certificación, 2020</t>
  </si>
  <si>
    <t>CASTILLA-LA MANCHA</t>
  </si>
  <si>
    <t>ESPAÑA</t>
  </si>
  <si>
    <t>Artes gráficas, materiales impresos y papelería</t>
  </si>
  <si>
    <t>Superficie forestal sujeta a Instrumentos de Ordenación, 2021  (hectáreas)</t>
  </si>
  <si>
    <t>Superficie forestal ordenada según titularidad, 2021 (hectáreas)</t>
  </si>
  <si>
    <t>Superficie forestal certificada por sistema de certificación, 2021 (hectáreas)</t>
  </si>
  <si>
    <t>Número de certificados de cadena de custodia por sistema de certificación,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</si>
</sst>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 _€_-;\-* #,##0.00\ _€_-;_-* &quot;-&quot;??\ _€_-;_-@_-"/>
    <numFmt numFmtId="165" formatCode="#,##0_);\(#,##0\)"/>
    <numFmt numFmtId="166" formatCode="0.00_)"/>
    <numFmt numFmtId="167" formatCode="#,##0__;\–#,##0__;\–__;@__"/>
    <numFmt numFmtId="168" formatCode="#,##0;\(0.0\)"/>
    <numFmt numFmtId="169" formatCode="_-* #,##0.00\ [$€]_-;\-* #,##0.00\ [$€]_-;_-* &quot;-&quot;??\ [$€]_-;_-@_-"/>
    <numFmt numFmtId="170" formatCode="#,##0.00__;\–#,##0.00__;0.00__;@__"/>
    <numFmt numFmtId="171" formatCode="#,##0.00_);\(#,##0.00\)"/>
    <numFmt numFmtId="172" formatCode="0.0%"/>
  </numFmts>
  <fonts count="39" x14ac:knownFonts="1">
    <font>
      <sz val="10"/>
      <name val="Arial"/>
    </font>
    <font>
      <sz val="11"/>
      <color theme="1"/>
      <name val="Calibri"/>
      <family val="2"/>
      <scheme val="minor"/>
    </font>
    <font>
      <sz val="10"/>
      <name val="Arial"/>
      <family val="2"/>
    </font>
    <font>
      <sz val="8"/>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0"/>
      <name val="Arial"/>
      <family val="2"/>
    </font>
    <font>
      <sz val="11"/>
      <color indexed="60"/>
      <name val="Calibri"/>
      <family val="2"/>
    </font>
    <font>
      <sz val="12"/>
      <name val="Helv"/>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name val="Arial"/>
      <family val="2"/>
    </font>
    <font>
      <b/>
      <sz val="11"/>
      <name val="Arial"/>
      <family val="2"/>
    </font>
    <font>
      <b/>
      <sz val="10"/>
      <name val="Arial"/>
      <family val="2"/>
    </font>
    <font>
      <sz val="9"/>
      <color indexed="8"/>
      <name val="Arial"/>
      <family val="2"/>
    </font>
    <font>
      <sz val="8"/>
      <name val="Arial"/>
      <family val="2"/>
    </font>
    <font>
      <b/>
      <sz val="9"/>
      <name val="Arial"/>
      <family val="2"/>
    </font>
    <font>
      <sz val="9"/>
      <name val="Arial"/>
      <family val="2"/>
    </font>
    <font>
      <sz val="11"/>
      <name val="Arial"/>
      <family val="2"/>
    </font>
    <font>
      <b/>
      <sz val="9"/>
      <color indexed="9"/>
      <name val="Arial"/>
      <family val="2"/>
    </font>
    <font>
      <b/>
      <sz val="10"/>
      <color indexed="9"/>
      <name val="Arial"/>
      <family val="2"/>
    </font>
    <font>
      <sz val="10"/>
      <color indexed="10"/>
      <name val="Arial"/>
      <family val="2"/>
    </font>
    <font>
      <sz val="10"/>
      <color indexed="10"/>
      <name val="Arial"/>
      <family val="2"/>
    </font>
    <font>
      <sz val="10"/>
      <color indexed="8"/>
      <name val="Arial"/>
      <family val="2"/>
    </font>
    <font>
      <b/>
      <sz val="10"/>
      <color indexed="8"/>
      <name val="Arial"/>
      <family val="2"/>
    </font>
    <font>
      <sz val="10"/>
      <name val="Arial"/>
      <family val="2"/>
    </font>
    <font>
      <b/>
      <sz val="10"/>
      <color rgb="FFFF0000"/>
      <name val="Arial"/>
      <family val="2"/>
    </font>
    <font>
      <sz val="11"/>
      <color theme="1"/>
      <name val="Calibri"/>
      <family val="2"/>
      <scheme val="minor"/>
    </font>
    <font>
      <sz val="10"/>
      <color rgb="FFFF0000"/>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9"/>
        <bgColor indexed="64"/>
      </patternFill>
    </fill>
    <fill>
      <patternFill patternType="solid">
        <fgColor indexed="26"/>
      </patternFill>
    </fill>
    <fill>
      <patternFill patternType="solid">
        <fgColor indexed="42"/>
        <bgColor indexed="64"/>
      </patternFill>
    </fill>
    <fill>
      <patternFill patternType="solid">
        <fgColor indexed="22"/>
        <bgColor indexed="64"/>
      </patternFill>
    </fill>
    <fill>
      <patternFill patternType="solid">
        <fgColor indexed="10"/>
        <bgColor indexed="64"/>
      </patternFill>
    </fill>
    <fill>
      <patternFill patternType="solid">
        <fgColor indexed="17"/>
        <bgColor indexed="64"/>
      </patternFill>
    </fill>
    <fill>
      <patternFill patternType="solid">
        <fgColor indexed="12"/>
        <bgColor indexed="64"/>
      </patternFill>
    </fill>
    <fill>
      <patternFill patternType="solid">
        <fgColor indexed="51"/>
        <bgColor indexed="64"/>
      </patternFill>
    </fill>
    <fill>
      <patternFill patternType="solid">
        <fgColor indexed="40"/>
        <bgColor indexed="64"/>
      </patternFill>
    </fill>
    <fill>
      <patternFill patternType="solid">
        <fgColor rgb="FF00B050"/>
        <bgColor indexed="64"/>
      </patternFill>
    </fill>
  </fills>
  <borders count="5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medium">
        <color indexed="17"/>
      </bottom>
      <diagonal/>
    </border>
    <border>
      <left style="thin">
        <color indexed="17"/>
      </left>
      <right style="thin">
        <color indexed="17"/>
      </right>
      <top style="medium">
        <color indexed="17"/>
      </top>
      <bottom style="medium">
        <color indexed="17"/>
      </bottom>
      <diagonal/>
    </border>
    <border>
      <left style="medium">
        <color indexed="17"/>
      </left>
      <right/>
      <top/>
      <bottom/>
      <diagonal/>
    </border>
    <border>
      <left style="medium">
        <color indexed="17"/>
      </left>
      <right style="thin">
        <color indexed="17"/>
      </right>
      <top style="medium">
        <color indexed="17"/>
      </top>
      <bottom style="medium">
        <color indexed="17"/>
      </bottom>
      <diagonal/>
    </border>
    <border>
      <left/>
      <right/>
      <top style="medium">
        <color indexed="17"/>
      </top>
      <bottom/>
      <diagonal/>
    </border>
    <border>
      <left style="thin">
        <color indexed="17"/>
      </left>
      <right style="thin">
        <color indexed="17"/>
      </right>
      <top/>
      <bottom/>
      <diagonal/>
    </border>
    <border>
      <left style="medium">
        <color indexed="17"/>
      </left>
      <right style="thin">
        <color indexed="17"/>
      </right>
      <top style="medium">
        <color indexed="17"/>
      </top>
      <bottom style="thin">
        <color indexed="22"/>
      </bottom>
      <diagonal/>
    </border>
    <border>
      <left style="medium">
        <color indexed="17"/>
      </left>
      <right style="thin">
        <color indexed="17"/>
      </right>
      <top style="thin">
        <color indexed="22"/>
      </top>
      <bottom style="thin">
        <color indexed="22"/>
      </bottom>
      <diagonal/>
    </border>
    <border>
      <left style="medium">
        <color indexed="17"/>
      </left>
      <right style="thin">
        <color indexed="17"/>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17"/>
      </left>
      <right style="medium">
        <color indexed="17"/>
      </right>
      <top/>
      <bottom/>
      <diagonal/>
    </border>
    <border>
      <left style="thin">
        <color indexed="17"/>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17"/>
      </left>
      <right style="thin">
        <color indexed="17"/>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style="medium">
        <color indexed="17"/>
      </left>
      <right style="thin">
        <color indexed="17"/>
      </right>
      <top/>
      <bottom style="medium">
        <color indexed="17"/>
      </bottom>
      <diagonal/>
    </border>
    <border>
      <left style="thin">
        <color indexed="17"/>
      </left>
      <right style="thin">
        <color indexed="17"/>
      </right>
      <top/>
      <bottom style="medium">
        <color indexed="17"/>
      </bottom>
      <diagonal/>
    </border>
    <border>
      <left style="thin">
        <color indexed="17"/>
      </left>
      <right style="thin">
        <color indexed="17"/>
      </right>
      <top style="medium">
        <color indexed="17"/>
      </top>
      <bottom style="thin">
        <color indexed="22"/>
      </bottom>
      <diagonal/>
    </border>
    <border>
      <left style="thin">
        <color indexed="17"/>
      </left>
      <right style="thin">
        <color indexed="17"/>
      </right>
      <top style="thin">
        <color indexed="22"/>
      </top>
      <bottom style="thin">
        <color indexed="22"/>
      </bottom>
      <diagonal/>
    </border>
    <border>
      <left style="thin">
        <color indexed="17"/>
      </left>
      <right style="medium">
        <color indexed="17"/>
      </right>
      <top style="thin">
        <color indexed="22"/>
      </top>
      <bottom style="thin">
        <color indexed="22"/>
      </bottom>
      <diagonal/>
    </border>
    <border>
      <left style="thin">
        <color indexed="17"/>
      </left>
      <right style="medium">
        <color indexed="17"/>
      </right>
      <top style="medium">
        <color indexed="17"/>
      </top>
      <bottom style="medium">
        <color indexed="17"/>
      </bottom>
      <diagonal/>
    </border>
    <border>
      <left style="thin">
        <color indexed="17"/>
      </left>
      <right style="medium">
        <color indexed="17"/>
      </right>
      <top style="medium">
        <color indexed="17"/>
      </top>
      <bottom style="thin">
        <color indexed="22"/>
      </bottom>
      <diagonal/>
    </border>
    <border>
      <left style="thin">
        <color indexed="17"/>
      </left>
      <right style="thin">
        <color indexed="17"/>
      </right>
      <top style="medium">
        <color indexed="17"/>
      </top>
      <bottom/>
      <diagonal/>
    </border>
    <border>
      <left style="thin">
        <color indexed="17"/>
      </left>
      <right/>
      <top style="medium">
        <color indexed="17"/>
      </top>
      <bottom style="medium">
        <color indexed="17"/>
      </bottom>
      <diagonal/>
    </border>
    <border>
      <left style="thin">
        <color indexed="17"/>
      </left>
      <right style="medium">
        <color indexed="17"/>
      </right>
      <top/>
      <bottom style="medium">
        <color indexed="17"/>
      </bottom>
      <diagonal/>
    </border>
    <border>
      <left style="medium">
        <color indexed="17"/>
      </left>
      <right style="thin">
        <color indexed="17"/>
      </right>
      <top/>
      <bottom style="thin">
        <color indexed="22"/>
      </bottom>
      <diagonal/>
    </border>
    <border>
      <left style="thin">
        <color indexed="17"/>
      </left>
      <right style="thin">
        <color indexed="17"/>
      </right>
      <top/>
      <bottom style="thin">
        <color indexed="22"/>
      </bottom>
      <diagonal/>
    </border>
    <border>
      <left style="thin">
        <color indexed="17"/>
      </left>
      <right style="medium">
        <color indexed="17"/>
      </right>
      <top/>
      <bottom style="thin">
        <color indexed="22"/>
      </bottom>
      <diagonal/>
    </border>
    <border>
      <left style="medium">
        <color indexed="17"/>
      </left>
      <right style="thin">
        <color indexed="17"/>
      </right>
      <top style="thin">
        <color indexed="22"/>
      </top>
      <bottom/>
      <diagonal/>
    </border>
    <border>
      <left style="thin">
        <color indexed="17"/>
      </left>
      <right style="thin">
        <color indexed="17"/>
      </right>
      <top style="thin">
        <color indexed="22"/>
      </top>
      <bottom/>
      <diagonal/>
    </border>
    <border>
      <left style="thin">
        <color indexed="17"/>
      </left>
      <right style="medium">
        <color indexed="17"/>
      </right>
      <top style="thin">
        <color indexed="22"/>
      </top>
      <bottom/>
      <diagonal/>
    </border>
    <border>
      <left style="thin">
        <color indexed="64"/>
      </left>
      <right style="thin">
        <color indexed="64"/>
      </right>
      <top style="thin">
        <color indexed="64"/>
      </top>
      <bottom style="thin">
        <color indexed="64"/>
      </bottom>
      <diagonal/>
    </border>
    <border>
      <left style="thin">
        <color indexed="17"/>
      </left>
      <right style="thin">
        <color indexed="17"/>
      </right>
      <top style="thin">
        <color indexed="17"/>
      </top>
      <bottom style="medium">
        <color indexed="17"/>
      </bottom>
      <diagonal/>
    </border>
    <border>
      <left style="medium">
        <color indexed="17"/>
      </left>
      <right style="thin">
        <color indexed="17"/>
      </right>
      <top style="medium">
        <color indexed="17"/>
      </top>
      <bottom/>
      <diagonal/>
    </border>
    <border>
      <left style="medium">
        <color indexed="17"/>
      </left>
      <right style="thin">
        <color indexed="17"/>
      </right>
      <top style="thin">
        <color indexed="17"/>
      </top>
      <bottom style="medium">
        <color indexed="17"/>
      </bottom>
      <diagonal/>
    </border>
    <border>
      <left style="thin">
        <color indexed="17"/>
      </left>
      <right/>
      <top style="thin">
        <color indexed="17"/>
      </top>
      <bottom style="medium">
        <color indexed="17"/>
      </bottom>
      <diagonal/>
    </border>
    <border>
      <left style="thin">
        <color indexed="8"/>
      </left>
      <right/>
      <top style="thin">
        <color indexed="8"/>
      </top>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17"/>
      </left>
      <right/>
      <top/>
      <bottom style="thin">
        <color indexed="22"/>
      </bottom>
      <diagonal/>
    </border>
    <border>
      <left style="thin">
        <color indexed="17"/>
      </left>
      <right/>
      <top style="thin">
        <color indexed="22"/>
      </top>
      <bottom style="thin">
        <color indexed="22"/>
      </bottom>
      <diagonal/>
    </border>
    <border>
      <left style="thin">
        <color indexed="17"/>
      </left>
      <right style="medium">
        <color indexed="17"/>
      </right>
      <top style="medium">
        <color indexed="17"/>
      </top>
      <bottom/>
      <diagonal/>
    </border>
  </borders>
  <cellStyleXfs count="64">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16" borderId="1" applyNumberFormat="0" applyAlignment="0" applyProtection="0"/>
    <xf numFmtId="0" fontId="7" fillId="17" borderId="2" applyNumberFormat="0" applyAlignment="0" applyProtection="0"/>
    <xf numFmtId="0" fontId="8" fillId="0" borderId="3" applyNumberFormat="0" applyFill="0" applyAlignment="0" applyProtection="0"/>
    <xf numFmtId="0" fontId="9"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0" fillId="7" borderId="1" applyNumberFormat="0" applyAlignment="0" applyProtection="0"/>
    <xf numFmtId="169" fontId="2" fillId="0" borderId="0" applyFont="0" applyFill="0" applyBorder="0" applyAlignment="0" applyProtection="0"/>
    <xf numFmtId="0" fontId="11" fillId="3" borderId="0" applyNumberFormat="0" applyBorder="0" applyAlignment="0" applyProtection="0"/>
    <xf numFmtId="164" fontId="12" fillId="0" borderId="0" applyFont="0" applyFill="0" applyBorder="0" applyAlignment="0" applyProtection="0"/>
    <xf numFmtId="0" fontId="13" fillId="22" borderId="0" applyNumberFormat="0" applyBorder="0" applyAlignment="0" applyProtection="0"/>
    <xf numFmtId="0" fontId="4" fillId="0" borderId="0"/>
    <xf numFmtId="0" fontId="12" fillId="23" borderId="0"/>
    <xf numFmtId="0" fontId="4" fillId="0" borderId="0"/>
    <xf numFmtId="0" fontId="12" fillId="23" borderId="0"/>
    <xf numFmtId="0" fontId="12" fillId="0" borderId="0"/>
    <xf numFmtId="0" fontId="2" fillId="23" borderId="0"/>
    <xf numFmtId="0" fontId="2" fillId="23" borderId="0"/>
    <xf numFmtId="0" fontId="2" fillId="23" borderId="0"/>
    <xf numFmtId="0" fontId="2" fillId="23" borderId="0"/>
    <xf numFmtId="0" fontId="2" fillId="23" borderId="0"/>
    <xf numFmtId="0" fontId="2" fillId="23" borderId="0"/>
    <xf numFmtId="37" fontId="14" fillId="0" borderId="0"/>
    <xf numFmtId="166" fontId="14" fillId="0" borderId="0"/>
    <xf numFmtId="0" fontId="14" fillId="0" borderId="0"/>
    <xf numFmtId="0" fontId="2" fillId="0" borderId="0"/>
    <xf numFmtId="171" fontId="14" fillId="0" borderId="0"/>
    <xf numFmtId="0" fontId="2" fillId="24" borderId="4" applyNumberFormat="0" applyFont="0" applyAlignment="0" applyProtection="0"/>
    <xf numFmtId="168" fontId="12" fillId="0" borderId="5">
      <alignment horizontal="right"/>
    </xf>
    <xf numFmtId="0" fontId="15" fillId="16"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7" applyNumberFormat="0" applyFill="0" applyAlignment="0" applyProtection="0"/>
    <xf numFmtId="0" fontId="9" fillId="0" borderId="8" applyNumberFormat="0" applyFill="0" applyAlignment="0" applyProtection="0"/>
    <xf numFmtId="0" fontId="20" fillId="0" borderId="9" applyNumberFormat="0" applyFill="0" applyAlignment="0" applyProtection="0"/>
    <xf numFmtId="0" fontId="37" fillId="0" borderId="0"/>
    <xf numFmtId="9" fontId="1" fillId="0" borderId="0" applyFont="0" applyFill="0" applyBorder="0" applyAlignment="0" applyProtection="0"/>
    <xf numFmtId="0" fontId="2" fillId="0" borderId="0"/>
    <xf numFmtId="0" fontId="2" fillId="0" borderId="0"/>
    <xf numFmtId="0" fontId="1" fillId="0" borderId="0"/>
  </cellStyleXfs>
  <cellXfs count="437">
    <xf numFmtId="0" fontId="0" fillId="0" borderId="0" xfId="0"/>
    <xf numFmtId="0" fontId="21" fillId="23" borderId="0" xfId="39" applyFont="1" applyFill="1" applyAlignment="1"/>
    <xf numFmtId="0" fontId="2" fillId="23" borderId="0" xfId="39" applyFill="1"/>
    <xf numFmtId="0" fontId="12" fillId="23" borderId="0" xfId="47" applyFont="1" applyFill="1" applyProtection="1"/>
    <xf numFmtId="0" fontId="12" fillId="23" borderId="0" xfId="47" applyFont="1" applyFill="1"/>
    <xf numFmtId="0" fontId="2" fillId="23" borderId="10" xfId="39" applyFill="1" applyBorder="1"/>
    <xf numFmtId="0" fontId="2" fillId="23" borderId="0" xfId="39" applyFill="1" applyBorder="1"/>
    <xf numFmtId="165" fontId="12" fillId="23" borderId="0" xfId="47" applyNumberFormat="1" applyFont="1" applyFill="1" applyProtection="1"/>
    <xf numFmtId="0" fontId="12" fillId="25" borderId="11" xfId="47" applyFont="1" applyFill="1" applyBorder="1" applyAlignment="1" applyProtection="1">
      <alignment horizontal="center" vertical="center" wrapText="1"/>
    </xf>
    <xf numFmtId="0" fontId="12" fillId="23" borderId="12" xfId="47" applyFont="1" applyFill="1" applyBorder="1" applyProtection="1"/>
    <xf numFmtId="0" fontId="23" fillId="23" borderId="13" xfId="47" applyFont="1" applyFill="1" applyBorder="1" applyProtection="1"/>
    <xf numFmtId="165" fontId="12" fillId="23" borderId="0" xfId="47" applyNumberFormat="1" applyFont="1" applyFill="1" applyBorder="1" applyProtection="1"/>
    <xf numFmtId="3" fontId="24" fillId="23" borderId="14" xfId="39" applyNumberFormat="1" applyFont="1" applyFill="1" applyBorder="1" applyAlignment="1">
      <alignment horizontal="right"/>
    </xf>
    <xf numFmtId="3" fontId="24" fillId="23" borderId="0" xfId="39" applyNumberFormat="1" applyFont="1" applyFill="1" applyBorder="1" applyAlignment="1">
      <alignment horizontal="right"/>
    </xf>
    <xf numFmtId="0" fontId="21" fillId="23" borderId="0" xfId="40" applyFont="1" applyFill="1" applyAlignment="1"/>
    <xf numFmtId="0" fontId="2" fillId="23" borderId="0" xfId="40" applyFill="1"/>
    <xf numFmtId="0" fontId="2" fillId="23" borderId="10" xfId="40" applyFill="1" applyBorder="1"/>
    <xf numFmtId="0" fontId="2" fillId="23" borderId="0" xfId="40" applyFill="1" applyBorder="1"/>
    <xf numFmtId="0" fontId="21" fillId="23" borderId="0" xfId="41" applyFont="1" applyFill="1" applyAlignment="1"/>
    <xf numFmtId="0" fontId="2" fillId="23" borderId="0" xfId="41" applyFill="1"/>
    <xf numFmtId="0" fontId="2" fillId="23" borderId="10" xfId="41" applyFill="1" applyBorder="1"/>
    <xf numFmtId="0" fontId="2" fillId="23" borderId="0" xfId="41" applyFill="1" applyBorder="1"/>
    <xf numFmtId="3" fontId="24" fillId="23" borderId="0" xfId="41" applyNumberFormat="1" applyFont="1" applyFill="1" applyBorder="1" applyAlignment="1">
      <alignment horizontal="right"/>
    </xf>
    <xf numFmtId="0" fontId="21" fillId="23" borderId="0" xfId="42" applyFont="1" applyFill="1" applyAlignment="1">
      <alignment horizontal="center"/>
    </xf>
    <xf numFmtId="0" fontId="21" fillId="23" borderId="0" xfId="42" applyFont="1" applyFill="1" applyAlignment="1"/>
    <xf numFmtId="0" fontId="2" fillId="23" borderId="0" xfId="42" applyFill="1"/>
    <xf numFmtId="0" fontId="2" fillId="23" borderId="10" xfId="42" applyFill="1" applyBorder="1"/>
    <xf numFmtId="170" fontId="12" fillId="23" borderId="15" xfId="42" applyNumberFormat="1" applyFont="1" applyFill="1" applyBorder="1" applyAlignment="1" applyProtection="1">
      <alignment horizontal="right"/>
    </xf>
    <xf numFmtId="3" fontId="24" fillId="23" borderId="14" xfId="42" applyNumberFormat="1" applyFont="1" applyFill="1" applyBorder="1" applyAlignment="1">
      <alignment horizontal="right"/>
    </xf>
    <xf numFmtId="0" fontId="21" fillId="23" borderId="0" xfId="43" applyFont="1" applyFill="1" applyAlignment="1"/>
    <xf numFmtId="0" fontId="2" fillId="23" borderId="0" xfId="43" applyFill="1"/>
    <xf numFmtId="0" fontId="12" fillId="23" borderId="16" xfId="47" applyFont="1" applyFill="1" applyBorder="1" applyProtection="1"/>
    <xf numFmtId="0" fontId="12" fillId="23" borderId="17" xfId="47" applyFont="1" applyFill="1" applyBorder="1" applyProtection="1"/>
    <xf numFmtId="0" fontId="12" fillId="23" borderId="18" xfId="47" applyFont="1" applyFill="1" applyBorder="1" applyProtection="1"/>
    <xf numFmtId="3" fontId="12" fillId="23" borderId="15" xfId="45" applyNumberFormat="1" applyFont="1" applyFill="1" applyBorder="1" applyProtection="1"/>
    <xf numFmtId="3" fontId="24" fillId="23" borderId="0" xfId="43" applyNumberFormat="1" applyFont="1" applyFill="1" applyBorder="1" applyAlignment="1">
      <alignment horizontal="right"/>
    </xf>
    <xf numFmtId="0" fontId="21" fillId="23" borderId="0" xfId="44" applyFont="1" applyFill="1" applyAlignment="1"/>
    <xf numFmtId="0" fontId="2" fillId="23" borderId="0" xfId="44" applyFill="1"/>
    <xf numFmtId="3" fontId="24" fillId="23" borderId="0" xfId="44" applyNumberFormat="1" applyFont="1" applyFill="1" applyBorder="1" applyAlignment="1">
      <alignment horizontal="right"/>
    </xf>
    <xf numFmtId="0" fontId="22" fillId="23" borderId="0" xfId="39" quotePrefix="1" applyFont="1" applyFill="1" applyAlignment="1"/>
    <xf numFmtId="0" fontId="26" fillId="23" borderId="19" xfId="39" applyFont="1" applyBorder="1" applyAlignment="1">
      <alignment wrapText="1"/>
    </xf>
    <xf numFmtId="3" fontId="26" fillId="23" borderId="20" xfId="39" applyNumberFormat="1" applyFont="1" applyBorder="1" applyAlignment="1">
      <alignment horizontal="center" wrapText="1"/>
    </xf>
    <xf numFmtId="0" fontId="27" fillId="23" borderId="20" xfId="39" applyFont="1" applyBorder="1" applyAlignment="1">
      <alignment horizontal="center" wrapText="1"/>
    </xf>
    <xf numFmtId="4" fontId="27" fillId="23" borderId="20" xfId="39" applyNumberFormat="1" applyFont="1" applyBorder="1" applyAlignment="1">
      <alignment horizontal="center" wrapText="1"/>
    </xf>
    <xf numFmtId="3" fontId="27" fillId="23" borderId="20" xfId="39" applyNumberFormat="1" applyFont="1" applyBorder="1" applyAlignment="1">
      <alignment horizontal="center" wrapText="1"/>
    </xf>
    <xf numFmtId="4" fontId="26" fillId="23" borderId="20" xfId="39" applyNumberFormat="1" applyFont="1" applyBorder="1" applyAlignment="1">
      <alignment horizontal="center" wrapText="1"/>
    </xf>
    <xf numFmtId="0" fontId="26" fillId="23" borderId="19" xfId="39" applyFont="1" applyBorder="1" applyAlignment="1">
      <alignment vertical="top" wrapText="1"/>
    </xf>
    <xf numFmtId="0" fontId="12" fillId="23" borderId="15" xfId="47" applyFont="1" applyFill="1" applyBorder="1" applyProtection="1"/>
    <xf numFmtId="171" fontId="12" fillId="23" borderId="15" xfId="49" applyFont="1" applyFill="1" applyBorder="1"/>
    <xf numFmtId="0" fontId="12" fillId="23" borderId="21" xfId="47" applyFont="1" applyFill="1" applyBorder="1" applyProtection="1"/>
    <xf numFmtId="2" fontId="12" fillId="23" borderId="0" xfId="47" applyNumberFormat="1" applyFont="1" applyFill="1" applyProtection="1"/>
    <xf numFmtId="165" fontId="23" fillId="23" borderId="11" xfId="47" applyNumberFormat="1" applyFont="1" applyFill="1" applyBorder="1" applyAlignment="1" applyProtection="1">
      <alignment horizontal="center"/>
    </xf>
    <xf numFmtId="171" fontId="23" fillId="23" borderId="11" xfId="49" applyFont="1" applyFill="1" applyBorder="1" applyAlignment="1">
      <alignment horizontal="center"/>
    </xf>
    <xf numFmtId="0" fontId="27" fillId="23" borderId="0" xfId="39" applyFont="1" applyAlignment="1">
      <alignment horizontal="justify"/>
    </xf>
    <xf numFmtId="0" fontId="12" fillId="23" borderId="0" xfId="47" applyFont="1" applyFill="1" applyBorder="1" applyAlignment="1"/>
    <xf numFmtId="2" fontId="12" fillId="23" borderId="22" xfId="47" applyNumberFormat="1" applyFont="1" applyFill="1" applyBorder="1" applyProtection="1"/>
    <xf numFmtId="2" fontId="12" fillId="23" borderId="0" xfId="47" applyNumberFormat="1" applyFont="1" applyFill="1" applyBorder="1" applyProtection="1"/>
    <xf numFmtId="3" fontId="24" fillId="23" borderId="20" xfId="39" applyNumberFormat="1" applyFont="1" applyBorder="1" applyAlignment="1">
      <alignment horizontal="center" wrapText="1"/>
    </xf>
    <xf numFmtId="3" fontId="12" fillId="23" borderId="15" xfId="47" applyNumberFormat="1" applyFont="1" applyFill="1" applyBorder="1" applyAlignment="1" applyProtection="1">
      <alignment horizontal="center"/>
    </xf>
    <xf numFmtId="171" fontId="12" fillId="23" borderId="15" xfId="49" applyNumberFormat="1" applyFont="1" applyFill="1" applyBorder="1" applyAlignment="1">
      <alignment horizontal="center"/>
    </xf>
    <xf numFmtId="3" fontId="23" fillId="23" borderId="11" xfId="47" applyNumberFormat="1" applyFont="1" applyFill="1" applyBorder="1" applyAlignment="1" applyProtection="1">
      <alignment horizontal="center"/>
    </xf>
    <xf numFmtId="0" fontId="23" fillId="23" borderId="11" xfId="49" applyNumberFormat="1" applyFont="1" applyFill="1" applyBorder="1" applyAlignment="1">
      <alignment horizontal="center"/>
    </xf>
    <xf numFmtId="165" fontId="2" fillId="23" borderId="0" xfId="39" applyNumberFormat="1" applyFill="1"/>
    <xf numFmtId="0" fontId="22" fillId="23" borderId="0" xfId="39" quotePrefix="1" applyFont="1" applyFill="1" applyAlignment="1">
      <alignment wrapText="1"/>
    </xf>
    <xf numFmtId="165" fontId="12" fillId="23" borderId="22" xfId="47" applyNumberFormat="1" applyFont="1" applyFill="1" applyBorder="1" applyProtection="1"/>
    <xf numFmtId="0" fontId="12" fillId="23" borderId="22" xfId="47" applyFont="1" applyFill="1" applyBorder="1" applyProtection="1"/>
    <xf numFmtId="0" fontId="26" fillId="26" borderId="23" xfId="0" applyFont="1" applyFill="1" applyBorder="1" applyAlignment="1">
      <alignment horizontal="center" wrapText="1"/>
    </xf>
    <xf numFmtId="0" fontId="29" fillId="27" borderId="24" xfId="0" applyFont="1" applyFill="1" applyBorder="1" applyAlignment="1">
      <alignment horizontal="center" wrapText="1"/>
    </xf>
    <xf numFmtId="0" fontId="29" fillId="28" borderId="24" xfId="0" applyFont="1" applyFill="1" applyBorder="1" applyAlignment="1">
      <alignment horizontal="center" wrapText="1"/>
    </xf>
    <xf numFmtId="0" fontId="26" fillId="0" borderId="19" xfId="0" applyFont="1" applyBorder="1" applyAlignment="1">
      <alignment wrapText="1"/>
    </xf>
    <xf numFmtId="4" fontId="27" fillId="0" borderId="20" xfId="0" applyNumberFormat="1" applyFont="1" applyBorder="1" applyAlignment="1">
      <alignment horizontal="center" wrapText="1"/>
    </xf>
    <xf numFmtId="0" fontId="27" fillId="0" borderId="20" xfId="0" applyFont="1" applyBorder="1" applyAlignment="1">
      <alignment horizontal="center" wrapText="1"/>
    </xf>
    <xf numFmtId="3" fontId="27" fillId="0" borderId="20" xfId="0" applyNumberFormat="1" applyFont="1" applyBorder="1" applyAlignment="1">
      <alignment horizontal="center" wrapText="1"/>
    </xf>
    <xf numFmtId="0" fontId="26" fillId="0" borderId="19" xfId="0" applyFont="1" applyBorder="1" applyAlignment="1">
      <alignment vertical="top" wrapText="1"/>
    </xf>
    <xf numFmtId="0" fontId="29" fillId="29" borderId="19" xfId="0" applyFont="1" applyFill="1" applyBorder="1" applyAlignment="1">
      <alignment horizontal="center" vertical="top" wrapText="1"/>
    </xf>
    <xf numFmtId="4" fontId="29" fillId="29" borderId="20" xfId="0" applyNumberFormat="1" applyFont="1" applyFill="1" applyBorder="1" applyAlignment="1">
      <alignment horizontal="center" wrapText="1"/>
    </xf>
    <xf numFmtId="0" fontId="22" fillId="0" borderId="0" xfId="39" applyFont="1" applyFill="1" applyAlignment="1">
      <alignment wrapText="1"/>
    </xf>
    <xf numFmtId="0" fontId="30" fillId="27" borderId="24" xfId="0" applyFont="1" applyFill="1" applyBorder="1" applyAlignment="1">
      <alignment horizontal="center" wrapText="1"/>
    </xf>
    <xf numFmtId="0" fontId="30" fillId="28" borderId="24" xfId="0" applyFont="1" applyFill="1" applyBorder="1" applyAlignment="1">
      <alignment horizontal="center" wrapText="1"/>
    </xf>
    <xf numFmtId="0" fontId="29" fillId="29" borderId="20" xfId="0" applyFont="1" applyFill="1" applyBorder="1" applyAlignment="1">
      <alignment horizontal="center" wrapText="1"/>
    </xf>
    <xf numFmtId="0" fontId="23" fillId="26" borderId="23" xfId="0" applyFont="1" applyFill="1" applyBorder="1" applyAlignment="1">
      <alignment horizontal="center" wrapText="1"/>
    </xf>
    <xf numFmtId="0" fontId="12" fillId="0" borderId="19" xfId="0" applyFont="1" applyBorder="1" applyAlignment="1">
      <alignment wrapText="1"/>
    </xf>
    <xf numFmtId="0" fontId="12" fillId="0" borderId="20" xfId="0" applyFont="1" applyBorder="1" applyAlignment="1">
      <alignment horizontal="center" wrapText="1"/>
    </xf>
    <xf numFmtId="0" fontId="12" fillId="0" borderId="20" xfId="0" applyFont="1" applyBorder="1" applyAlignment="1">
      <alignment horizontal="center" vertical="top" wrapText="1"/>
    </xf>
    <xf numFmtId="0" fontId="30" fillId="29" borderId="19" xfId="0" applyFont="1" applyFill="1" applyBorder="1" applyAlignment="1">
      <alignment horizontal="center" wrapText="1"/>
    </xf>
    <xf numFmtId="0" fontId="30" fillId="29" borderId="20" xfId="0" applyFont="1" applyFill="1" applyBorder="1" applyAlignment="1">
      <alignment horizontal="center" wrapText="1"/>
    </xf>
    <xf numFmtId="0" fontId="30" fillId="29" borderId="20" xfId="0" applyFont="1" applyFill="1" applyBorder="1" applyAlignment="1">
      <alignment horizontal="center" vertical="top" wrapText="1"/>
    </xf>
    <xf numFmtId="0" fontId="22" fillId="23" borderId="0" xfId="40" quotePrefix="1" applyFont="1" applyFill="1" applyAlignment="1"/>
    <xf numFmtId="0" fontId="26" fillId="23" borderId="25" xfId="40" applyFont="1" applyBorder="1" applyAlignment="1">
      <alignment wrapText="1"/>
    </xf>
    <xf numFmtId="0" fontId="24" fillId="23" borderId="26" xfId="40" applyFont="1" applyBorder="1" applyAlignment="1">
      <alignment horizontal="center" wrapText="1"/>
    </xf>
    <xf numFmtId="3" fontId="24" fillId="23" borderId="26" xfId="40" applyNumberFormat="1" applyFont="1" applyBorder="1" applyAlignment="1">
      <alignment horizontal="center" wrapText="1"/>
    </xf>
    <xf numFmtId="0" fontId="26" fillId="23" borderId="25" xfId="40" applyFont="1" applyBorder="1" applyAlignment="1">
      <alignment vertical="top" wrapText="1"/>
    </xf>
    <xf numFmtId="0" fontId="29" fillId="0" borderId="25" xfId="40" applyFont="1" applyFill="1" applyBorder="1" applyAlignment="1">
      <alignment horizontal="center" vertical="top" wrapText="1"/>
    </xf>
    <xf numFmtId="3" fontId="29" fillId="0" borderId="26" xfId="40" applyNumberFormat="1" applyFont="1" applyFill="1" applyBorder="1" applyAlignment="1">
      <alignment horizontal="center" wrapText="1"/>
    </xf>
    <xf numFmtId="0" fontId="29" fillId="0" borderId="26" xfId="40" applyFont="1" applyFill="1" applyBorder="1" applyAlignment="1">
      <alignment horizontal="center" wrapText="1"/>
    </xf>
    <xf numFmtId="0" fontId="23" fillId="23" borderId="27" xfId="47" applyFont="1" applyFill="1" applyBorder="1" applyProtection="1"/>
    <xf numFmtId="165" fontId="23" fillId="23" borderId="28" xfId="47" applyNumberFormat="1" applyFont="1" applyFill="1" applyBorder="1" applyAlignment="1" applyProtection="1">
      <alignment horizontal="center"/>
    </xf>
    <xf numFmtId="171" fontId="23" fillId="23" borderId="28" xfId="49" applyFont="1" applyFill="1" applyBorder="1" applyAlignment="1">
      <alignment horizontal="center"/>
    </xf>
    <xf numFmtId="3" fontId="12" fillId="23" borderId="29" xfId="46" applyNumberFormat="1" applyFont="1" applyFill="1" applyBorder="1" applyAlignment="1" applyProtection="1">
      <alignment horizontal="right"/>
    </xf>
    <xf numFmtId="171" fontId="12" fillId="23" borderId="29" xfId="49" applyNumberFormat="1" applyFont="1" applyFill="1" applyBorder="1"/>
    <xf numFmtId="3" fontId="12" fillId="23" borderId="30" xfId="40" applyNumberFormat="1" applyFont="1" applyFill="1" applyBorder="1" applyAlignment="1" applyProtection="1">
      <alignment horizontal="right"/>
    </xf>
    <xf numFmtId="170" fontId="12" fillId="23" borderId="30" xfId="40" applyNumberFormat="1" applyFont="1" applyFill="1" applyBorder="1" applyAlignment="1" applyProtection="1">
      <alignment horizontal="right"/>
    </xf>
    <xf numFmtId="3" fontId="12" fillId="23" borderId="30" xfId="46" applyNumberFormat="1" applyFont="1" applyFill="1" applyBorder="1" applyAlignment="1" applyProtection="1">
      <alignment horizontal="right"/>
    </xf>
    <xf numFmtId="171" fontId="12" fillId="23" borderId="30" xfId="49" applyNumberFormat="1" applyFont="1" applyFill="1" applyBorder="1"/>
    <xf numFmtId="171" fontId="12" fillId="23" borderId="30" xfId="40" applyNumberFormat="1" applyFont="1" applyFill="1" applyBorder="1" applyAlignment="1" applyProtection="1">
      <alignment horizontal="right"/>
    </xf>
    <xf numFmtId="3" fontId="12" fillId="23" borderId="30" xfId="48" applyNumberFormat="1" applyFont="1" applyFill="1" applyBorder="1" applyAlignment="1">
      <alignment horizontal="right"/>
    </xf>
    <xf numFmtId="170" fontId="12" fillId="23" borderId="30" xfId="49" applyNumberFormat="1" applyFont="1" applyFill="1" applyBorder="1"/>
    <xf numFmtId="3" fontId="12" fillId="23" borderId="15" xfId="47" applyNumberFormat="1" applyFont="1" applyFill="1" applyBorder="1" applyProtection="1"/>
    <xf numFmtId="171" fontId="12" fillId="23" borderId="15" xfId="49" applyNumberFormat="1" applyFont="1" applyFill="1" applyBorder="1"/>
    <xf numFmtId="3" fontId="23" fillId="23" borderId="11" xfId="47" applyNumberFormat="1" applyFont="1" applyFill="1" applyBorder="1" applyProtection="1"/>
    <xf numFmtId="171" fontId="23" fillId="23" borderId="11" xfId="49" applyNumberFormat="1" applyFont="1" applyFill="1" applyBorder="1"/>
    <xf numFmtId="0" fontId="22" fillId="23" borderId="0" xfId="40" quotePrefix="1" applyFont="1" applyFill="1" applyAlignment="1">
      <alignment wrapText="1"/>
    </xf>
    <xf numFmtId="4" fontId="24" fillId="0" borderId="20" xfId="0" applyNumberFormat="1" applyFont="1" applyBorder="1" applyAlignment="1">
      <alignment horizontal="center" wrapText="1"/>
    </xf>
    <xf numFmtId="0" fontId="24" fillId="0" borderId="20" xfId="0" applyFont="1" applyBorder="1" applyAlignment="1">
      <alignment horizontal="center" wrapText="1"/>
    </xf>
    <xf numFmtId="3" fontId="24" fillId="0" borderId="20" xfId="0" applyNumberFormat="1" applyFont="1" applyBorder="1" applyAlignment="1">
      <alignment horizontal="center" wrapText="1"/>
    </xf>
    <xf numFmtId="3" fontId="29" fillId="29" borderId="20" xfId="0" applyNumberFormat="1" applyFont="1" applyFill="1" applyBorder="1" applyAlignment="1">
      <alignment horizontal="center" wrapText="1"/>
    </xf>
    <xf numFmtId="0" fontId="27" fillId="0" borderId="0" xfId="0" applyFont="1" applyAlignment="1">
      <alignment horizontal="justify"/>
    </xf>
    <xf numFmtId="0" fontId="28" fillId="0" borderId="0" xfId="0" applyFont="1" applyAlignment="1">
      <alignment horizontal="justify"/>
    </xf>
    <xf numFmtId="0" fontId="22" fillId="23" borderId="0" xfId="41" quotePrefix="1" applyFont="1" applyFill="1" applyAlignment="1"/>
    <xf numFmtId="165" fontId="23" fillId="23" borderId="29" xfId="46" applyNumberFormat="1" applyFont="1" applyFill="1" applyBorder="1" applyAlignment="1" applyProtection="1">
      <alignment horizontal="right"/>
    </xf>
    <xf numFmtId="171" fontId="12" fillId="23" borderId="29" xfId="49" applyFont="1" applyFill="1" applyBorder="1"/>
    <xf numFmtId="171" fontId="12" fillId="23" borderId="31" xfId="49" applyFont="1" applyFill="1" applyBorder="1"/>
    <xf numFmtId="165" fontId="23" fillId="23" borderId="30" xfId="46" applyNumberFormat="1" applyFont="1" applyFill="1" applyBorder="1" applyAlignment="1" applyProtection="1">
      <alignment horizontal="right"/>
    </xf>
    <xf numFmtId="171" fontId="12" fillId="23" borderId="30" xfId="49" applyFont="1" applyFill="1" applyBorder="1"/>
    <xf numFmtId="0" fontId="31" fillId="23" borderId="17" xfId="47" applyFont="1" applyFill="1" applyBorder="1" applyProtection="1"/>
    <xf numFmtId="165" fontId="23" fillId="23" borderId="11" xfId="47" applyNumberFormat="1" applyFont="1" applyFill="1" applyBorder="1" applyProtection="1"/>
    <xf numFmtId="171" fontId="23" fillId="23" borderId="11" xfId="49" applyFont="1" applyFill="1" applyBorder="1"/>
    <xf numFmtId="165" fontId="23" fillId="23" borderId="32" xfId="47" applyNumberFormat="1" applyFont="1" applyFill="1" applyBorder="1" applyProtection="1"/>
    <xf numFmtId="165" fontId="12" fillId="23" borderId="12" xfId="47" applyNumberFormat="1" applyFont="1" applyFill="1" applyBorder="1" applyProtection="1"/>
    <xf numFmtId="171" fontId="12" fillId="23" borderId="33" xfId="49" applyNumberFormat="1" applyFont="1" applyFill="1" applyBorder="1"/>
    <xf numFmtId="3" fontId="12" fillId="23" borderId="30" xfId="41" applyNumberFormat="1" applyFont="1" applyFill="1" applyBorder="1" applyAlignment="1" applyProtection="1">
      <alignment horizontal="right"/>
    </xf>
    <xf numFmtId="170" fontId="12" fillId="23" borderId="30" xfId="41" applyNumberFormat="1" applyFont="1" applyFill="1" applyBorder="1" applyAlignment="1" applyProtection="1">
      <alignment horizontal="right"/>
    </xf>
    <xf numFmtId="171" fontId="12" fillId="23" borderId="31" xfId="49" applyNumberFormat="1" applyFont="1" applyFill="1" applyBorder="1"/>
    <xf numFmtId="171" fontId="12" fillId="23" borderId="30" xfId="41" applyNumberFormat="1" applyFont="1" applyFill="1" applyBorder="1" applyAlignment="1" applyProtection="1">
      <alignment horizontal="right"/>
    </xf>
    <xf numFmtId="171" fontId="12" fillId="23" borderId="21" xfId="49" applyNumberFormat="1" applyFont="1" applyFill="1" applyBorder="1"/>
    <xf numFmtId="171" fontId="23" fillId="23" borderId="32" xfId="49" applyNumberFormat="1" applyFont="1" applyFill="1" applyBorder="1"/>
    <xf numFmtId="0" fontId="22" fillId="23" borderId="0" xfId="41" quotePrefix="1" applyFont="1" applyFill="1" applyAlignment="1">
      <alignment wrapText="1"/>
    </xf>
    <xf numFmtId="0" fontId="32" fillId="23" borderId="0" xfId="41" applyFont="1" applyFill="1"/>
    <xf numFmtId="0" fontId="23" fillId="0" borderId="19" xfId="0" applyFont="1" applyBorder="1" applyAlignment="1">
      <alignment wrapText="1"/>
    </xf>
    <xf numFmtId="4" fontId="33" fillId="0" borderId="20" xfId="0" applyNumberFormat="1" applyFont="1" applyBorder="1" applyAlignment="1">
      <alignment horizontal="center" wrapText="1"/>
    </xf>
    <xf numFmtId="0" fontId="33" fillId="0" borderId="20" xfId="0" applyFont="1" applyBorder="1" applyAlignment="1">
      <alignment horizontal="center" wrapText="1"/>
    </xf>
    <xf numFmtId="0" fontId="23" fillId="0" borderId="19" xfId="0" applyFont="1" applyBorder="1" applyAlignment="1">
      <alignment vertical="top" wrapText="1"/>
    </xf>
    <xf numFmtId="0" fontId="30" fillId="29" borderId="19" xfId="0" applyFont="1" applyFill="1" applyBorder="1" applyAlignment="1">
      <alignment horizontal="center" vertical="top" wrapText="1"/>
    </xf>
    <xf numFmtId="4" fontId="30" fillId="29" borderId="20" xfId="0" applyNumberFormat="1" applyFont="1" applyFill="1" applyBorder="1" applyAlignment="1">
      <alignment horizontal="center" wrapText="1"/>
    </xf>
    <xf numFmtId="0" fontId="22" fillId="23" borderId="0" xfId="42" quotePrefix="1" applyFont="1" applyFill="1" applyAlignment="1">
      <alignment wrapText="1"/>
    </xf>
    <xf numFmtId="0" fontId="22" fillId="23" borderId="0" xfId="42" quotePrefix="1" applyFont="1" applyFill="1" applyAlignment="1"/>
    <xf numFmtId="0" fontId="2" fillId="23" borderId="0" xfId="42" applyFill="1" applyBorder="1"/>
    <xf numFmtId="0" fontId="12" fillId="23" borderId="0" xfId="47" applyFont="1" applyFill="1" applyBorder="1" applyProtection="1"/>
    <xf numFmtId="165" fontId="12" fillId="23" borderId="34" xfId="46" applyNumberFormat="1" applyFont="1" applyFill="1" applyBorder="1" applyAlignment="1" applyProtection="1">
      <alignment horizontal="right"/>
    </xf>
    <xf numFmtId="171" fontId="12" fillId="23" borderId="34" xfId="49" applyFont="1" applyFill="1" applyBorder="1"/>
    <xf numFmtId="165" fontId="12" fillId="23" borderId="15" xfId="46" applyNumberFormat="1" applyFont="1" applyFill="1" applyBorder="1" applyAlignment="1" applyProtection="1">
      <alignment horizontal="right"/>
    </xf>
    <xf numFmtId="167" fontId="12" fillId="23" borderId="15" xfId="48" applyNumberFormat="1" applyFont="1" applyFill="1" applyBorder="1" applyAlignment="1">
      <alignment horizontal="right"/>
    </xf>
    <xf numFmtId="3" fontId="24" fillId="23" borderId="0" xfId="42" applyNumberFormat="1" applyFont="1" applyFill="1" applyBorder="1" applyAlignment="1">
      <alignment horizontal="right"/>
    </xf>
    <xf numFmtId="0" fontId="22" fillId="23" borderId="0" xfId="0" quotePrefix="1" applyFont="1" applyFill="1" applyAlignment="1"/>
    <xf numFmtId="0" fontId="0" fillId="23" borderId="0" xfId="0" applyFill="1"/>
    <xf numFmtId="3" fontId="24" fillId="23" borderId="0" xfId="0" applyNumberFormat="1" applyFont="1" applyFill="1" applyBorder="1" applyAlignment="1">
      <alignment horizontal="right"/>
    </xf>
    <xf numFmtId="0" fontId="22" fillId="23" borderId="0" xfId="0" quotePrefix="1" applyFont="1" applyFill="1" applyAlignment="1">
      <alignment wrapText="1"/>
    </xf>
    <xf numFmtId="0" fontId="12" fillId="25" borderId="35" xfId="47" applyFont="1" applyFill="1" applyBorder="1" applyAlignment="1" applyProtection="1">
      <alignment horizontal="center" vertical="center" wrapText="1"/>
    </xf>
    <xf numFmtId="170" fontId="12" fillId="23" borderId="22" xfId="0" applyNumberFormat="1" applyFont="1" applyFill="1" applyBorder="1" applyAlignment="1" applyProtection="1">
      <alignment horizontal="right"/>
    </xf>
    <xf numFmtId="3" fontId="12" fillId="23" borderId="15" xfId="0" applyNumberFormat="1" applyFont="1" applyFill="1" applyBorder="1" applyAlignment="1" applyProtection="1">
      <alignment horizontal="right"/>
    </xf>
    <xf numFmtId="170" fontId="12" fillId="23" borderId="15" xfId="0" applyNumberFormat="1" applyFont="1" applyFill="1" applyBorder="1" applyAlignment="1" applyProtection="1">
      <alignment horizontal="right"/>
    </xf>
    <xf numFmtId="1" fontId="12" fillId="23" borderId="22" xfId="46" applyNumberFormat="1" applyFont="1" applyFill="1" applyBorder="1" applyAlignment="1" applyProtection="1">
      <alignment horizontal="right"/>
    </xf>
    <xf numFmtId="1" fontId="12" fillId="23" borderId="22" xfId="0" applyNumberFormat="1" applyFont="1" applyFill="1" applyBorder="1" applyAlignment="1" applyProtection="1">
      <alignment horizontal="right"/>
    </xf>
    <xf numFmtId="1" fontId="12" fillId="23" borderId="15" xfId="46" applyNumberFormat="1" applyFont="1" applyFill="1" applyBorder="1" applyAlignment="1" applyProtection="1">
      <alignment horizontal="right"/>
    </xf>
    <xf numFmtId="1" fontId="12" fillId="23" borderId="15" xfId="0" applyNumberFormat="1" applyFont="1" applyFill="1" applyBorder="1" applyAlignment="1" applyProtection="1">
      <alignment horizontal="right"/>
    </xf>
    <xf numFmtId="1" fontId="33" fillId="0" borderId="15" xfId="0" applyNumberFormat="1" applyFont="1" applyBorder="1" applyAlignment="1">
      <alignment horizontal="right" wrapText="1"/>
    </xf>
    <xf numFmtId="0" fontId="12" fillId="25" borderId="11" xfId="0" applyFont="1" applyFill="1" applyBorder="1" applyAlignment="1">
      <alignment horizontal="center" vertical="center" wrapText="1"/>
    </xf>
    <xf numFmtId="0" fontId="12" fillId="23" borderId="34" xfId="38" applyFill="1" applyBorder="1" applyAlignment="1">
      <alignment horizontal="center"/>
    </xf>
    <xf numFmtId="0" fontId="12" fillId="23" borderId="15" xfId="38" applyFill="1" applyBorder="1" applyAlignment="1">
      <alignment horizontal="center"/>
    </xf>
    <xf numFmtId="0" fontId="0" fillId="23" borderId="34" xfId="0" applyFill="1" applyBorder="1" applyAlignment="1">
      <alignment horizontal="center"/>
    </xf>
    <xf numFmtId="0" fontId="0" fillId="23" borderId="15" xfId="0" applyFill="1" applyBorder="1" applyAlignment="1">
      <alignment horizontal="center"/>
    </xf>
    <xf numFmtId="0" fontId="22" fillId="23" borderId="0" xfId="43" quotePrefix="1" applyFont="1" applyFill="1" applyAlignment="1"/>
    <xf numFmtId="165" fontId="12" fillId="23" borderId="29" xfId="46" applyNumberFormat="1" applyFont="1" applyFill="1" applyBorder="1" applyAlignment="1" applyProtection="1">
      <alignment horizontal="right"/>
    </xf>
    <xf numFmtId="165" fontId="12" fillId="23" borderId="30" xfId="46" applyNumberFormat="1" applyFont="1" applyFill="1" applyBorder="1" applyAlignment="1" applyProtection="1">
      <alignment horizontal="right"/>
    </xf>
    <xf numFmtId="0" fontId="22" fillId="23" borderId="0" xfId="43" quotePrefix="1" applyFont="1" applyFill="1" applyAlignment="1">
      <alignment wrapText="1"/>
    </xf>
    <xf numFmtId="0" fontId="0" fillId="23" borderId="10" xfId="0" applyFill="1" applyBorder="1"/>
    <xf numFmtId="0" fontId="0" fillId="23" borderId="0" xfId="0" applyFill="1" applyBorder="1"/>
    <xf numFmtId="170" fontId="12" fillId="23" borderId="30" xfId="0" applyNumberFormat="1" applyFont="1" applyFill="1" applyBorder="1" applyAlignment="1" applyProtection="1">
      <alignment horizontal="right"/>
    </xf>
    <xf numFmtId="167" fontId="12" fillId="23" borderId="30" xfId="48" applyNumberFormat="1" applyFont="1" applyFill="1" applyBorder="1" applyAlignment="1">
      <alignment horizontal="right"/>
    </xf>
    <xf numFmtId="3" fontId="24" fillId="23" borderId="14" xfId="0" applyNumberFormat="1" applyFont="1" applyFill="1" applyBorder="1" applyAlignment="1">
      <alignment horizontal="right"/>
    </xf>
    <xf numFmtId="165" fontId="0" fillId="23" borderId="0" xfId="0" applyNumberFormat="1" applyFill="1"/>
    <xf numFmtId="0" fontId="34" fillId="0" borderId="16" xfId="0" applyFont="1" applyBorder="1" applyAlignment="1">
      <alignment horizontal="left" vertical="center" wrapText="1"/>
    </xf>
    <xf numFmtId="3" fontId="33" fillId="0" borderId="29" xfId="0" applyNumberFormat="1" applyFont="1" applyBorder="1" applyAlignment="1">
      <alignment horizontal="center" wrapText="1"/>
    </xf>
    <xf numFmtId="3" fontId="2" fillId="0" borderId="33" xfId="32" applyNumberFormat="1" applyFont="1" applyBorder="1" applyAlignment="1">
      <alignment horizontal="center" vertical="center"/>
    </xf>
    <xf numFmtId="0" fontId="34" fillId="0" borderId="17" xfId="0" applyFont="1" applyBorder="1" applyAlignment="1">
      <alignment horizontal="left" vertical="center" wrapText="1"/>
    </xf>
    <xf numFmtId="3" fontId="33" fillId="0" borderId="30" xfId="0" applyNumberFormat="1" applyFont="1" applyBorder="1" applyAlignment="1">
      <alignment horizontal="center" wrapText="1"/>
    </xf>
    <xf numFmtId="3" fontId="2" fillId="0" borderId="31" xfId="32" applyNumberFormat="1" applyFont="1" applyBorder="1" applyAlignment="1">
      <alignment horizontal="center" vertical="center"/>
    </xf>
    <xf numFmtId="3" fontId="33" fillId="0" borderId="31" xfId="0" applyNumberFormat="1" applyFont="1" applyBorder="1" applyAlignment="1">
      <alignment horizontal="center" wrapText="1"/>
    </xf>
    <xf numFmtId="0" fontId="34" fillId="0" borderId="27" xfId="0" applyFont="1" applyBorder="1" applyAlignment="1">
      <alignment horizontal="left" vertical="center" wrapText="1"/>
    </xf>
    <xf numFmtId="3" fontId="33" fillId="0" borderId="28" xfId="0" applyNumberFormat="1" applyFont="1" applyBorder="1" applyAlignment="1">
      <alignment horizontal="center" wrapText="1"/>
    </xf>
    <xf numFmtId="3" fontId="2" fillId="0" borderId="36" xfId="32" applyNumberFormat="1" applyFont="1" applyBorder="1" applyAlignment="1">
      <alignment horizontal="center" vertical="center"/>
    </xf>
    <xf numFmtId="0" fontId="23" fillId="0" borderId="13" xfId="0" applyFont="1" applyFill="1" applyBorder="1" applyAlignment="1">
      <alignment horizontal="left" vertical="center" wrapText="1"/>
    </xf>
    <xf numFmtId="3" fontId="23" fillId="0" borderId="11" xfId="0" applyNumberFormat="1" applyFont="1" applyFill="1" applyBorder="1" applyAlignment="1">
      <alignment horizontal="center" wrapText="1"/>
    </xf>
    <xf numFmtId="3" fontId="23" fillId="0" borderId="32" xfId="0" applyNumberFormat="1" applyFont="1" applyFill="1" applyBorder="1" applyAlignment="1">
      <alignment horizontal="center" wrapText="1"/>
    </xf>
    <xf numFmtId="0" fontId="34" fillId="26" borderId="13" xfId="0" applyFont="1" applyFill="1" applyBorder="1" applyAlignment="1">
      <alignment horizontal="left" vertical="center" wrapText="1"/>
    </xf>
    <xf numFmtId="0" fontId="30" fillId="27" borderId="11" xfId="0" applyFont="1" applyFill="1" applyBorder="1" applyAlignment="1">
      <alignment horizontal="center" wrapText="1"/>
    </xf>
    <xf numFmtId="0" fontId="30" fillId="28" borderId="32" xfId="0" applyFont="1" applyFill="1" applyBorder="1" applyAlignment="1">
      <alignment horizontal="center" wrapText="1"/>
    </xf>
    <xf numFmtId="0" fontId="34" fillId="0" borderId="37" xfId="0" applyFont="1" applyBorder="1" applyAlignment="1">
      <alignment horizontal="left" vertical="center" wrapText="1"/>
    </xf>
    <xf numFmtId="0" fontId="33" fillId="0" borderId="38" xfId="0" applyFont="1" applyBorder="1" applyAlignment="1">
      <alignment horizontal="center" wrapText="1"/>
    </xf>
    <xf numFmtId="0" fontId="33" fillId="0" borderId="39" xfId="0" applyFont="1" applyBorder="1" applyAlignment="1">
      <alignment horizontal="center" wrapText="1"/>
    </xf>
    <xf numFmtId="0" fontId="33" fillId="0" borderId="30" xfId="0" applyFont="1" applyBorder="1" applyAlignment="1">
      <alignment horizontal="center" wrapText="1"/>
    </xf>
    <xf numFmtId="0" fontId="33" fillId="0" borderId="31" xfId="0" applyFont="1" applyBorder="1" applyAlignment="1">
      <alignment horizontal="center" wrapText="1"/>
    </xf>
    <xf numFmtId="0" fontId="34" fillId="0" borderId="40" xfId="0" applyFont="1" applyBorder="1" applyAlignment="1">
      <alignment horizontal="left" vertical="center" wrapText="1"/>
    </xf>
    <xf numFmtId="0" fontId="33" fillId="0" borderId="41" xfId="0" applyFont="1" applyBorder="1" applyAlignment="1">
      <alignment horizontal="center" wrapText="1"/>
    </xf>
    <xf numFmtId="0" fontId="33" fillId="0" borderId="42" xfId="0" applyFont="1" applyBorder="1" applyAlignment="1">
      <alignment horizontal="center" wrapText="1"/>
    </xf>
    <xf numFmtId="0" fontId="23" fillId="0" borderId="11" xfId="0" applyFont="1" applyFill="1" applyBorder="1" applyAlignment="1">
      <alignment horizontal="center" wrapText="1"/>
    </xf>
    <xf numFmtId="0" fontId="23" fillId="0" borderId="32" xfId="0" applyFont="1" applyFill="1" applyBorder="1" applyAlignment="1">
      <alignment horizontal="center" wrapText="1"/>
    </xf>
    <xf numFmtId="0" fontId="0" fillId="0" borderId="0" xfId="0" applyBorder="1"/>
    <xf numFmtId="0" fontId="23" fillId="30" borderId="43" xfId="0" applyFont="1" applyFill="1" applyBorder="1" applyAlignment="1">
      <alignment horizontal="left" vertical="center" wrapText="1"/>
    </xf>
    <xf numFmtId="0" fontId="23" fillId="30" borderId="43" xfId="0" applyFont="1" applyFill="1" applyBorder="1" applyAlignment="1">
      <alignment horizontal="center" wrapText="1"/>
    </xf>
    <xf numFmtId="0" fontId="12" fillId="0" borderId="43" xfId="38" applyBorder="1" applyAlignment="1">
      <alignment horizontal="left" vertical="center"/>
    </xf>
    <xf numFmtId="0" fontId="0" fillId="0" borderId="43" xfId="0" applyBorder="1" applyAlignment="1">
      <alignment horizontal="center"/>
    </xf>
    <xf numFmtId="0" fontId="23" fillId="31" borderId="43" xfId="38" applyFont="1" applyFill="1" applyBorder="1" applyAlignment="1">
      <alignment horizontal="left" vertical="center"/>
    </xf>
    <xf numFmtId="0" fontId="20" fillId="31" borderId="43" xfId="36" applyFont="1" applyFill="1" applyBorder="1" applyAlignment="1">
      <alignment horizontal="center"/>
    </xf>
    <xf numFmtId="0" fontId="0" fillId="23" borderId="0" xfId="0" applyFill="1" applyAlignment="1">
      <alignment horizontal="left" vertical="center"/>
    </xf>
    <xf numFmtId="0" fontId="23" fillId="23" borderId="0" xfId="0" applyFont="1" applyFill="1" applyAlignment="1">
      <alignment horizontal="left" vertical="center"/>
    </xf>
    <xf numFmtId="0" fontId="0" fillId="0" borderId="43" xfId="0" applyBorder="1" applyAlignment="1">
      <alignment horizontal="left" vertical="center"/>
    </xf>
    <xf numFmtId="0" fontId="0" fillId="0" borderId="43" xfId="0" applyFont="1" applyBorder="1" applyAlignment="1">
      <alignment horizontal="left" vertical="center"/>
    </xf>
    <xf numFmtId="0" fontId="0" fillId="0" borderId="43" xfId="0" applyFill="1" applyBorder="1" applyAlignment="1">
      <alignment horizontal="left" vertical="center"/>
    </xf>
    <xf numFmtId="0" fontId="23" fillId="31" borderId="43" xfId="0" applyFont="1" applyFill="1" applyBorder="1" applyAlignment="1">
      <alignment horizontal="left" vertical="center"/>
    </xf>
    <xf numFmtId="0" fontId="23" fillId="31" borderId="43" xfId="0" applyFont="1" applyFill="1" applyBorder="1" applyAlignment="1">
      <alignment horizontal="center"/>
    </xf>
    <xf numFmtId="0" fontId="22" fillId="23" borderId="0" xfId="44" quotePrefix="1" applyFont="1" applyFill="1" applyAlignment="1"/>
    <xf numFmtId="0" fontId="22" fillId="23" borderId="0" xfId="44" quotePrefix="1" applyFont="1" applyFill="1" applyAlignment="1">
      <alignment wrapText="1"/>
    </xf>
    <xf numFmtId="3" fontId="12" fillId="23" borderId="30" xfId="0" applyNumberFormat="1" applyFont="1" applyFill="1" applyBorder="1" applyAlignment="1" applyProtection="1">
      <alignment horizontal="right"/>
    </xf>
    <xf numFmtId="171" fontId="12" fillId="23" borderId="30" xfId="0" applyNumberFormat="1" applyFont="1" applyFill="1" applyBorder="1" applyAlignment="1" applyProtection="1">
      <alignment horizontal="right"/>
    </xf>
    <xf numFmtId="4" fontId="23" fillId="23" borderId="11" xfId="47" applyNumberFormat="1" applyFont="1" applyFill="1" applyBorder="1" applyProtection="1"/>
    <xf numFmtId="10" fontId="0" fillId="23" borderId="0" xfId="0" applyNumberFormat="1" applyFill="1"/>
    <xf numFmtId="0" fontId="0" fillId="0" borderId="43" xfId="0" applyBorder="1"/>
    <xf numFmtId="0" fontId="0" fillId="0" borderId="43" xfId="0" applyFont="1" applyBorder="1"/>
    <xf numFmtId="0" fontId="0" fillId="0" borderId="43" xfId="0" applyFill="1" applyBorder="1"/>
    <xf numFmtId="0" fontId="26" fillId="23" borderId="19" xfId="39" applyFont="1" applyBorder="1" applyAlignment="1">
      <alignment horizontal="left" wrapText="1"/>
    </xf>
    <xf numFmtId="0" fontId="26" fillId="23" borderId="19" xfId="39" applyFont="1" applyBorder="1" applyAlignment="1">
      <alignment horizontal="left" vertical="top" wrapText="1"/>
    </xf>
    <xf numFmtId="3" fontId="26" fillId="23" borderId="26" xfId="40" applyNumberFormat="1" applyFont="1" applyBorder="1" applyAlignment="1">
      <alignment horizontal="center" wrapText="1"/>
    </xf>
    <xf numFmtId="4" fontId="26" fillId="23" borderId="26" xfId="40" applyNumberFormat="1" applyFont="1" applyBorder="1" applyAlignment="1">
      <alignment horizontal="center" wrapText="1"/>
    </xf>
    <xf numFmtId="3" fontId="12" fillId="23" borderId="15" xfId="45" applyNumberFormat="1" applyFont="1" applyFill="1" applyBorder="1" applyAlignment="1" applyProtection="1">
      <alignment horizontal="right"/>
    </xf>
    <xf numFmtId="3" fontId="2" fillId="23" borderId="0" xfId="41" applyNumberFormat="1" applyFill="1"/>
    <xf numFmtId="165" fontId="2" fillId="23" borderId="0" xfId="41" applyNumberFormat="1" applyFill="1"/>
    <xf numFmtId="0" fontId="27" fillId="0" borderId="43" xfId="0" applyFont="1" applyBorder="1" applyAlignment="1">
      <alignment horizontal="justify"/>
    </xf>
    <xf numFmtId="0" fontId="12" fillId="23" borderId="0" xfId="47" applyFont="1" applyFill="1" applyBorder="1" applyAlignment="1" applyProtection="1">
      <alignment horizontal="left"/>
    </xf>
    <xf numFmtId="165" fontId="23" fillId="23" borderId="44" xfId="47" applyNumberFormat="1" applyFont="1" applyFill="1" applyBorder="1" applyProtection="1"/>
    <xf numFmtId="171" fontId="23" fillId="23" borderId="44" xfId="49" applyFont="1" applyFill="1" applyBorder="1"/>
    <xf numFmtId="0" fontId="12" fillId="23" borderId="45" xfId="47" applyFont="1" applyFill="1" applyBorder="1" applyProtection="1"/>
    <xf numFmtId="0" fontId="23" fillId="23" borderId="46" xfId="47" applyFont="1" applyFill="1" applyBorder="1" applyProtection="1"/>
    <xf numFmtId="0" fontId="12" fillId="25" borderId="13" xfId="47" applyFont="1" applyFill="1" applyBorder="1" applyAlignment="1" applyProtection="1">
      <alignment horizontal="center" vertical="center" wrapText="1"/>
    </xf>
    <xf numFmtId="3" fontId="23" fillId="23" borderId="44" xfId="45" applyNumberFormat="1" applyFont="1" applyFill="1" applyBorder="1" applyProtection="1"/>
    <xf numFmtId="0" fontId="33" fillId="0" borderId="18" xfId="0" applyFont="1" applyBorder="1" applyAlignment="1">
      <alignment vertical="top" wrapText="1"/>
    </xf>
    <xf numFmtId="1" fontId="23" fillId="23" borderId="47" xfId="46" applyNumberFormat="1" applyFont="1" applyFill="1" applyBorder="1" applyAlignment="1" applyProtection="1">
      <alignment horizontal="right"/>
    </xf>
    <xf numFmtId="1" fontId="23" fillId="23" borderId="44" xfId="46" applyNumberFormat="1" applyFont="1" applyFill="1" applyBorder="1" applyAlignment="1" applyProtection="1">
      <alignment horizontal="right"/>
    </xf>
    <xf numFmtId="0" fontId="12" fillId="25" borderId="13" xfId="0" applyFont="1" applyFill="1" applyBorder="1" applyAlignment="1">
      <alignment horizontal="center" vertical="center" wrapText="1"/>
    </xf>
    <xf numFmtId="0" fontId="12" fillId="23" borderId="45" xfId="38" applyFill="1" applyBorder="1"/>
    <xf numFmtId="0" fontId="12" fillId="23" borderId="18" xfId="38" applyFill="1" applyBorder="1"/>
    <xf numFmtId="0" fontId="23" fillId="23" borderId="46" xfId="38" applyFont="1" applyFill="1" applyBorder="1"/>
    <xf numFmtId="0" fontId="20" fillId="23" borderId="44" xfId="36" applyFont="1" applyFill="1" applyBorder="1" applyAlignment="1">
      <alignment horizontal="center"/>
    </xf>
    <xf numFmtId="0" fontId="0" fillId="23" borderId="45" xfId="0" applyFill="1" applyBorder="1"/>
    <xf numFmtId="0" fontId="0" fillId="23" borderId="18" xfId="0" applyFill="1" applyBorder="1"/>
    <xf numFmtId="0" fontId="0" fillId="23" borderId="18" xfId="0" applyFont="1" applyFill="1" applyBorder="1"/>
    <xf numFmtId="10" fontId="12" fillId="23" borderId="30" xfId="0" applyNumberFormat="1" applyFont="1" applyFill="1" applyBorder="1" applyAlignment="1" applyProtection="1">
      <alignment horizontal="right"/>
    </xf>
    <xf numFmtId="10" fontId="23" fillId="23" borderId="11" xfId="47" applyNumberFormat="1" applyFont="1" applyFill="1" applyBorder="1" applyProtection="1"/>
    <xf numFmtId="10" fontId="12" fillId="23" borderId="29" xfId="49" applyNumberFormat="1" applyFont="1" applyFill="1" applyBorder="1"/>
    <xf numFmtId="10" fontId="12" fillId="23" borderId="30" xfId="49" applyNumberFormat="1" applyFont="1" applyFill="1" applyBorder="1"/>
    <xf numFmtId="10" fontId="12" fillId="23" borderId="15" xfId="49" applyNumberFormat="1" applyFont="1" applyFill="1" applyBorder="1"/>
    <xf numFmtId="10" fontId="23" fillId="23" borderId="11" xfId="49" applyNumberFormat="1" applyFont="1" applyFill="1" applyBorder="1"/>
    <xf numFmtId="0" fontId="12" fillId="0" borderId="43" xfId="38" applyFont="1" applyBorder="1" applyAlignment="1">
      <alignment horizontal="left" vertical="center"/>
    </xf>
    <xf numFmtId="0" fontId="23" fillId="23" borderId="0" xfId="47" applyFont="1" applyFill="1" applyBorder="1" applyAlignment="1" applyProtection="1">
      <alignment horizontal="left"/>
    </xf>
    <xf numFmtId="0" fontId="0" fillId="0" borderId="48" xfId="0" applyBorder="1"/>
    <xf numFmtId="0" fontId="0" fillId="0" borderId="49" xfId="0" applyBorder="1"/>
    <xf numFmtId="0" fontId="0" fillId="0" borderId="50" xfId="0" applyNumberFormat="1" applyBorder="1" applyAlignment="1">
      <alignment horizontal="center"/>
    </xf>
    <xf numFmtId="0" fontId="0" fillId="0" borderId="51" xfId="0" applyNumberFormat="1" applyBorder="1" applyAlignment="1">
      <alignment horizontal="center"/>
    </xf>
    <xf numFmtId="3" fontId="35" fillId="0" borderId="33" xfId="32" applyNumberFormat="1" applyFont="1" applyBorder="1" applyAlignment="1">
      <alignment horizontal="center" vertical="center"/>
    </xf>
    <xf numFmtId="3" fontId="35" fillId="0" borderId="31" xfId="32" applyNumberFormat="1" applyFont="1" applyBorder="1" applyAlignment="1">
      <alignment horizontal="center" vertical="center"/>
    </xf>
    <xf numFmtId="3" fontId="35" fillId="0" borderId="36" xfId="32" applyNumberFormat="1" applyFont="1" applyBorder="1" applyAlignment="1">
      <alignment horizontal="center" vertical="center"/>
    </xf>
    <xf numFmtId="0" fontId="36" fillId="23" borderId="0" xfId="47" applyFont="1" applyFill="1" applyBorder="1" applyAlignment="1" applyProtection="1">
      <alignment horizontal="left"/>
    </xf>
    <xf numFmtId="3" fontId="20" fillId="31" borderId="43" xfId="36" applyNumberFormat="1" applyFont="1" applyFill="1" applyBorder="1" applyAlignment="1">
      <alignment horizontal="center"/>
    </xf>
    <xf numFmtId="0" fontId="30" fillId="32" borderId="35" xfId="0" applyFont="1" applyFill="1" applyBorder="1" applyAlignment="1">
      <alignment horizontal="center" wrapText="1"/>
    </xf>
    <xf numFmtId="0" fontId="30" fillId="32" borderId="32" xfId="0" applyFont="1" applyFill="1" applyBorder="1" applyAlignment="1">
      <alignment horizontal="center" wrapText="1"/>
    </xf>
    <xf numFmtId="0" fontId="33" fillId="0" borderId="52" xfId="0" applyFont="1" applyBorder="1" applyAlignment="1">
      <alignment horizontal="center" wrapText="1"/>
    </xf>
    <xf numFmtId="0" fontId="33" fillId="0" borderId="53" xfId="0" applyFont="1" applyBorder="1" applyAlignment="1">
      <alignment horizontal="center" wrapText="1"/>
    </xf>
    <xf numFmtId="0" fontId="23" fillId="0" borderId="35" xfId="0" applyFont="1" applyFill="1" applyBorder="1" applyAlignment="1">
      <alignment horizontal="center" wrapText="1"/>
    </xf>
    <xf numFmtId="0" fontId="12" fillId="0" borderId="43" xfId="38" applyBorder="1" applyAlignment="1">
      <alignment horizontal="center" vertical="center"/>
    </xf>
    <xf numFmtId="0" fontId="23" fillId="31" borderId="43" xfId="38" applyFont="1" applyFill="1" applyBorder="1" applyAlignment="1">
      <alignment horizontal="center" vertical="center"/>
    </xf>
    <xf numFmtId="171" fontId="12" fillId="23" borderId="33" xfId="49" applyFont="1" applyFill="1" applyBorder="1"/>
    <xf numFmtId="171" fontId="12" fillId="23" borderId="21" xfId="49" applyFont="1" applyFill="1" applyBorder="1"/>
    <xf numFmtId="171" fontId="23" fillId="23" borderId="32" xfId="49" applyFont="1" applyFill="1" applyBorder="1"/>
    <xf numFmtId="0" fontId="12" fillId="0" borderId="43" xfId="0" applyFont="1" applyBorder="1" applyAlignment="1">
      <alignment horizontal="left" vertical="center"/>
    </xf>
    <xf numFmtId="0" fontId="12" fillId="23" borderId="0" xfId="47" applyFont="1" applyFill="1" applyBorder="1" applyAlignment="1" applyProtection="1">
      <alignment horizontal="left"/>
    </xf>
    <xf numFmtId="165" fontId="23" fillId="23" borderId="11" xfId="47" applyNumberFormat="1" applyFont="1" applyFill="1" applyBorder="1"/>
    <xf numFmtId="3" fontId="12" fillId="23" borderId="29" xfId="46" applyNumberFormat="1" applyFont="1" applyFill="1" applyBorder="1" applyAlignment="1">
      <alignment horizontal="right"/>
    </xf>
    <xf numFmtId="172" fontId="12" fillId="23" borderId="29" xfId="46" applyNumberFormat="1" applyFont="1" applyFill="1" applyBorder="1" applyAlignment="1">
      <alignment horizontal="right"/>
    </xf>
    <xf numFmtId="3" fontId="12" fillId="23" borderId="30" xfId="46" applyNumberFormat="1" applyFont="1" applyFill="1" applyBorder="1" applyAlignment="1">
      <alignment horizontal="right"/>
    </xf>
    <xf numFmtId="172" fontId="12" fillId="23" borderId="30" xfId="0" applyNumberFormat="1" applyFont="1" applyFill="1" applyBorder="1" applyAlignment="1">
      <alignment horizontal="right"/>
    </xf>
    <xf numFmtId="3" fontId="12" fillId="23" borderId="30" xfId="0" applyNumberFormat="1" applyFont="1" applyFill="1" applyBorder="1" applyAlignment="1">
      <alignment horizontal="right"/>
    </xf>
    <xf numFmtId="172" fontId="12" fillId="23" borderId="30" xfId="46" applyNumberFormat="1" applyFont="1" applyFill="1" applyBorder="1" applyAlignment="1">
      <alignment horizontal="right"/>
    </xf>
    <xf numFmtId="10" fontId="12" fillId="23" borderId="30" xfId="0" applyNumberFormat="1" applyFont="1" applyFill="1" applyBorder="1" applyAlignment="1">
      <alignment horizontal="right"/>
    </xf>
    <xf numFmtId="3" fontId="12" fillId="0" borderId="30" xfId="46" applyNumberFormat="1" applyFont="1" applyBorder="1" applyAlignment="1">
      <alignment horizontal="right"/>
    </xf>
    <xf numFmtId="172" fontId="12" fillId="0" borderId="30" xfId="46" applyNumberFormat="1" applyFont="1" applyBorder="1" applyAlignment="1">
      <alignment horizontal="right"/>
    </xf>
    <xf numFmtId="3" fontId="12" fillId="23" borderId="15" xfId="47" applyNumberFormat="1" applyFont="1" applyFill="1" applyBorder="1"/>
    <xf numFmtId="172" fontId="12" fillId="23" borderId="15" xfId="47" applyNumberFormat="1" applyFont="1" applyFill="1" applyBorder="1"/>
    <xf numFmtId="172" fontId="23" fillId="0" borderId="11" xfId="47" applyNumberFormat="1" applyFont="1" applyBorder="1"/>
    <xf numFmtId="165" fontId="23" fillId="0" borderId="11" xfId="47" applyNumberFormat="1" applyFont="1" applyBorder="1"/>
    <xf numFmtId="3" fontId="23" fillId="0" borderId="32" xfId="0" applyNumberFormat="1" applyFont="1" applyBorder="1" applyAlignment="1">
      <alignment horizontal="center" wrapText="1"/>
    </xf>
    <xf numFmtId="3" fontId="23" fillId="0" borderId="11" xfId="0" applyNumberFormat="1" applyFont="1" applyBorder="1" applyAlignment="1">
      <alignment horizontal="center" wrapText="1"/>
    </xf>
    <xf numFmtId="0" fontId="23" fillId="0" borderId="11" xfId="0" applyFont="1" applyBorder="1" applyAlignment="1">
      <alignment horizontal="center" wrapText="1"/>
    </xf>
    <xf numFmtId="0" fontId="23" fillId="0" borderId="35" xfId="0" applyFont="1" applyBorder="1" applyAlignment="1">
      <alignment horizontal="center" wrapText="1"/>
    </xf>
    <xf numFmtId="0" fontId="12" fillId="0" borderId="43" xfId="59" applyFont="1" applyBorder="1" applyAlignment="1">
      <alignment horizontal="center"/>
    </xf>
    <xf numFmtId="3" fontId="23" fillId="31" borderId="43" xfId="38" applyNumberFormat="1" applyFont="1" applyFill="1" applyBorder="1" applyAlignment="1">
      <alignment horizontal="center" vertical="center"/>
    </xf>
    <xf numFmtId="0" fontId="12" fillId="23" borderId="0" xfId="47" applyFont="1" applyFill="1" applyBorder="1" applyAlignment="1" applyProtection="1">
      <alignment horizontal="left"/>
    </xf>
    <xf numFmtId="0" fontId="0" fillId="0" borderId="43" xfId="0" applyBorder="1" applyAlignment="1">
      <alignment horizontal="left" vertical="center" wrapText="1"/>
    </xf>
    <xf numFmtId="3" fontId="23" fillId="31" borderId="43" xfId="0" applyNumberFormat="1" applyFont="1" applyFill="1" applyBorder="1" applyAlignment="1">
      <alignment horizontal="center"/>
    </xf>
    <xf numFmtId="0" fontId="12" fillId="23" borderId="0" xfId="47" applyFont="1" applyFill="1" applyBorder="1" applyAlignment="1" applyProtection="1">
      <alignment horizontal="left"/>
    </xf>
    <xf numFmtId="3" fontId="38" fillId="0" borderId="30" xfId="46" applyNumberFormat="1" applyFont="1" applyBorder="1" applyAlignment="1">
      <alignment horizontal="right"/>
    </xf>
    <xf numFmtId="172" fontId="38" fillId="0" borderId="30" xfId="46" applyNumberFormat="1" applyFont="1" applyBorder="1" applyAlignment="1">
      <alignment horizontal="right"/>
    </xf>
    <xf numFmtId="0" fontId="38" fillId="23" borderId="17" xfId="47" applyFont="1" applyFill="1" applyBorder="1" applyProtection="1"/>
    <xf numFmtId="165" fontId="36" fillId="23" borderId="30" xfId="46" applyNumberFormat="1" applyFont="1" applyFill="1" applyBorder="1" applyAlignment="1" applyProtection="1">
      <alignment horizontal="right"/>
    </xf>
    <xf numFmtId="171" fontId="38" fillId="23" borderId="31" xfId="49" applyFont="1" applyFill="1" applyBorder="1"/>
    <xf numFmtId="3" fontId="2" fillId="23" borderId="30" xfId="46" applyNumberFormat="1" applyFont="1" applyFill="1" applyBorder="1" applyAlignment="1">
      <alignment horizontal="right"/>
    </xf>
    <xf numFmtId="0" fontId="2" fillId="23" borderId="12" xfId="47" applyFont="1" applyFill="1" applyBorder="1" applyProtection="1"/>
    <xf numFmtId="0" fontId="2" fillId="23" borderId="0" xfId="47" applyFont="1" applyFill="1" applyProtection="1"/>
    <xf numFmtId="0" fontId="2" fillId="23" borderId="0" xfId="47" applyFont="1" applyFill="1"/>
    <xf numFmtId="0" fontId="2" fillId="23" borderId="16" xfId="47" applyFont="1" applyFill="1" applyBorder="1" applyProtection="1"/>
    <xf numFmtId="2" fontId="2" fillId="23" borderId="33" xfId="60" applyNumberFormat="1" applyFont="1" applyFill="1" applyBorder="1"/>
    <xf numFmtId="165" fontId="2" fillId="23" borderId="0" xfId="47" applyNumberFormat="1" applyFont="1" applyFill="1" applyProtection="1"/>
    <xf numFmtId="0" fontId="2" fillId="23" borderId="17" xfId="47" applyFont="1" applyFill="1" applyBorder="1" applyProtection="1"/>
    <xf numFmtId="171" fontId="2" fillId="23" borderId="31" xfId="49" applyFont="1" applyFill="1" applyBorder="1"/>
    <xf numFmtId="0" fontId="2" fillId="23" borderId="18" xfId="47" applyFont="1" applyFill="1" applyBorder="1" applyProtection="1"/>
    <xf numFmtId="0" fontId="2" fillId="23" borderId="15" xfId="47" applyFont="1" applyFill="1" applyBorder="1" applyProtection="1"/>
    <xf numFmtId="171" fontId="2" fillId="23" borderId="21" xfId="49" applyFont="1" applyFill="1" applyBorder="1"/>
    <xf numFmtId="2" fontId="2" fillId="23" borderId="0" xfId="47" applyNumberFormat="1" applyFont="1" applyFill="1" applyProtection="1"/>
    <xf numFmtId="165" fontId="2" fillId="23" borderId="12" xfId="47" applyNumberFormat="1" applyFont="1" applyFill="1" applyBorder="1" applyProtection="1"/>
    <xf numFmtId="0" fontId="22" fillId="23" borderId="0" xfId="61" quotePrefix="1" applyFont="1" applyFill="1" applyAlignment="1">
      <alignment wrapText="1"/>
    </xf>
    <xf numFmtId="0" fontId="22" fillId="23" borderId="0" xfId="61" quotePrefix="1" applyFont="1" applyFill="1" applyAlignment="1"/>
    <xf numFmtId="0" fontId="2" fillId="23" borderId="0" xfId="61" applyFill="1"/>
    <xf numFmtId="0" fontId="2" fillId="23" borderId="10" xfId="61" applyFill="1" applyBorder="1"/>
    <xf numFmtId="0" fontId="2" fillId="23" borderId="0" xfId="61" applyFill="1" applyBorder="1"/>
    <xf numFmtId="0" fontId="2" fillId="23" borderId="0" xfId="47" applyFont="1" applyFill="1" applyBorder="1" applyProtection="1"/>
    <xf numFmtId="3" fontId="2" fillId="23" borderId="29" xfId="46" applyNumberFormat="1" applyFont="1" applyFill="1" applyBorder="1" applyAlignment="1">
      <alignment horizontal="right"/>
    </xf>
    <xf numFmtId="3" fontId="2" fillId="23" borderId="30" xfId="61" applyNumberFormat="1" applyFont="1" applyFill="1" applyBorder="1" applyAlignment="1">
      <alignment horizontal="right"/>
    </xf>
    <xf numFmtId="3" fontId="2" fillId="0" borderId="30" xfId="46" applyNumberFormat="1" applyFont="1" applyBorder="1" applyAlignment="1">
      <alignment horizontal="right"/>
    </xf>
    <xf numFmtId="3" fontId="2" fillId="23" borderId="30" xfId="48" applyNumberFormat="1" applyFont="1" applyFill="1" applyBorder="1" applyAlignment="1">
      <alignment horizontal="right"/>
    </xf>
    <xf numFmtId="3" fontId="2" fillId="23" borderId="15" xfId="47" applyNumberFormat="1" applyFont="1" applyFill="1" applyBorder="1"/>
    <xf numFmtId="165" fontId="2" fillId="23" borderId="0" xfId="47" applyNumberFormat="1" applyFont="1" applyFill="1" applyBorder="1" applyProtection="1"/>
    <xf numFmtId="0" fontId="2" fillId="23" borderId="14" xfId="47" applyFont="1" applyFill="1" applyBorder="1" applyAlignment="1"/>
    <xf numFmtId="0" fontId="2" fillId="23" borderId="0" xfId="47" applyFont="1" applyFill="1" applyBorder="1" applyAlignment="1"/>
    <xf numFmtId="3" fontId="24" fillId="23" borderId="0" xfId="61" applyNumberFormat="1" applyFont="1" applyFill="1" applyBorder="1" applyAlignment="1">
      <alignment horizontal="right"/>
    </xf>
    <xf numFmtId="0" fontId="34" fillId="0" borderId="16" xfId="61" applyFont="1" applyBorder="1" applyAlignment="1">
      <alignment horizontal="left" vertical="center" wrapText="1"/>
    </xf>
    <xf numFmtId="3" fontId="33" fillId="0" borderId="29" xfId="61" applyNumberFormat="1" applyFont="1" applyBorder="1" applyAlignment="1">
      <alignment horizontal="center" wrapText="1"/>
    </xf>
    <xf numFmtId="0" fontId="34" fillId="0" borderId="17" xfId="61" applyFont="1" applyBorder="1" applyAlignment="1">
      <alignment horizontal="left" vertical="center" wrapText="1"/>
    </xf>
    <xf numFmtId="3" fontId="33" fillId="0" borderId="30" xfId="61" applyNumberFormat="1" applyFont="1" applyBorder="1" applyAlignment="1">
      <alignment horizontal="center" wrapText="1"/>
    </xf>
    <xf numFmtId="0" fontId="34" fillId="0" borderId="27" xfId="61" applyFont="1" applyBorder="1" applyAlignment="1">
      <alignment horizontal="left" vertical="center" wrapText="1"/>
    </xf>
    <xf numFmtId="3" fontId="33" fillId="0" borderId="28" xfId="61" applyNumberFormat="1" applyFont="1" applyBorder="1" applyAlignment="1">
      <alignment horizontal="center" wrapText="1"/>
    </xf>
    <xf numFmtId="0" fontId="23" fillId="0" borderId="13" xfId="61" applyFont="1" applyFill="1" applyBorder="1" applyAlignment="1">
      <alignment horizontal="left" vertical="center" wrapText="1"/>
    </xf>
    <xf numFmtId="3" fontId="23" fillId="0" borderId="32" xfId="61" applyNumberFormat="1" applyFont="1" applyBorder="1" applyAlignment="1">
      <alignment horizontal="center" wrapText="1"/>
    </xf>
    <xf numFmtId="3" fontId="23" fillId="0" borderId="11" xfId="61" applyNumberFormat="1" applyFont="1" applyBorder="1" applyAlignment="1">
      <alignment horizontal="center" wrapText="1"/>
    </xf>
    <xf numFmtId="0" fontId="34" fillId="26" borderId="13" xfId="61" applyFont="1" applyFill="1" applyBorder="1" applyAlignment="1">
      <alignment horizontal="left" vertical="center" wrapText="1"/>
    </xf>
    <xf numFmtId="0" fontId="30" fillId="27" borderId="11" xfId="61" applyFont="1" applyFill="1" applyBorder="1" applyAlignment="1">
      <alignment horizontal="center" wrapText="1"/>
    </xf>
    <xf numFmtId="0" fontId="30" fillId="32" borderId="35" xfId="61" applyFont="1" applyFill="1" applyBorder="1" applyAlignment="1">
      <alignment horizontal="center" wrapText="1"/>
    </xf>
    <xf numFmtId="0" fontId="30" fillId="32" borderId="32" xfId="61" applyFont="1" applyFill="1" applyBorder="1" applyAlignment="1">
      <alignment horizontal="center" wrapText="1"/>
    </xf>
    <xf numFmtId="0" fontId="2" fillId="0" borderId="0" xfId="61"/>
    <xf numFmtId="0" fontId="34" fillId="0" borderId="37" xfId="61" applyFont="1" applyBorder="1" applyAlignment="1">
      <alignment horizontal="left" vertical="center" wrapText="1"/>
    </xf>
    <xf numFmtId="0" fontId="33" fillId="0" borderId="52" xfId="61" applyFont="1" applyBorder="1" applyAlignment="1">
      <alignment horizontal="center" wrapText="1"/>
    </xf>
    <xf numFmtId="0" fontId="33" fillId="0" borderId="39" xfId="61" applyFont="1" applyBorder="1" applyAlignment="1">
      <alignment horizontal="center" wrapText="1"/>
    </xf>
    <xf numFmtId="0" fontId="33" fillId="0" borderId="30" xfId="61" applyFont="1" applyBorder="1" applyAlignment="1">
      <alignment horizontal="center" wrapText="1"/>
    </xf>
    <xf numFmtId="0" fontId="33" fillId="0" borderId="53" xfId="61" applyFont="1" applyBorder="1" applyAlignment="1">
      <alignment horizontal="center" wrapText="1"/>
    </xf>
    <xf numFmtId="0" fontId="33" fillId="0" borderId="31" xfId="61" applyFont="1" applyBorder="1" applyAlignment="1">
      <alignment horizontal="center" wrapText="1"/>
    </xf>
    <xf numFmtId="0" fontId="2" fillId="23" borderId="0" xfId="47" applyFont="1" applyFill="1" applyBorder="1" applyAlignment="1" applyProtection="1">
      <alignment horizontal="left"/>
    </xf>
    <xf numFmtId="0" fontId="2" fillId="0" borderId="0" xfId="61" applyBorder="1"/>
    <xf numFmtId="0" fontId="23" fillId="30" borderId="43" xfId="61" applyFont="1" applyFill="1" applyBorder="1" applyAlignment="1">
      <alignment horizontal="left" vertical="center" wrapText="1"/>
    </xf>
    <xf numFmtId="0" fontId="23" fillId="30" borderId="43" xfId="61" applyFont="1" applyFill="1" applyBorder="1" applyAlignment="1">
      <alignment horizontal="center" wrapText="1"/>
    </xf>
    <xf numFmtId="0" fontId="2" fillId="0" borderId="43" xfId="62" applyBorder="1" applyAlignment="1">
      <alignment horizontal="left" vertical="center"/>
    </xf>
    <xf numFmtId="0" fontId="2" fillId="0" borderId="43" xfId="63" applyFont="1" applyBorder="1" applyAlignment="1">
      <alignment horizontal="center"/>
    </xf>
    <xf numFmtId="0" fontId="2" fillId="0" borderId="43" xfId="62" applyBorder="1" applyAlignment="1">
      <alignment horizontal="center" vertical="center"/>
    </xf>
    <xf numFmtId="0" fontId="2" fillId="0" borderId="43" xfId="61" applyBorder="1" applyAlignment="1">
      <alignment horizontal="center"/>
    </xf>
    <xf numFmtId="0" fontId="23" fillId="31" borderId="43" xfId="62" applyFont="1" applyFill="1" applyBorder="1" applyAlignment="1">
      <alignment horizontal="left" vertical="center"/>
    </xf>
    <xf numFmtId="3" fontId="23" fillId="31" borderId="43" xfId="62" applyNumberFormat="1" applyFont="1" applyFill="1" applyBorder="1" applyAlignment="1">
      <alignment horizontal="center" vertical="center"/>
    </xf>
    <xf numFmtId="0" fontId="2" fillId="0" borderId="43" xfId="61" applyBorder="1" applyAlignment="1">
      <alignment horizontal="left" vertical="center" wrapText="1"/>
    </xf>
    <xf numFmtId="0" fontId="23" fillId="31" borderId="43" xfId="61" applyFont="1" applyFill="1" applyBorder="1" applyAlignment="1">
      <alignment horizontal="left" vertical="center"/>
    </xf>
    <xf numFmtId="3" fontId="23" fillId="31" borderId="43" xfId="61" applyNumberFormat="1" applyFont="1" applyFill="1" applyBorder="1" applyAlignment="1">
      <alignment horizontal="center"/>
    </xf>
    <xf numFmtId="0" fontId="23" fillId="23" borderId="0" xfId="47" applyFont="1" applyFill="1" applyBorder="1" applyAlignment="1">
      <alignment horizontal="left"/>
    </xf>
    <xf numFmtId="0" fontId="12" fillId="25" borderId="34" xfId="47" applyFont="1" applyFill="1" applyBorder="1" applyAlignment="1" applyProtection="1">
      <alignment horizontal="center" vertical="center" wrapText="1"/>
    </xf>
    <xf numFmtId="0" fontId="12" fillId="25" borderId="28" xfId="47" applyFont="1" applyFill="1" applyBorder="1" applyAlignment="1" applyProtection="1">
      <alignment horizontal="center" vertical="center" wrapText="1"/>
    </xf>
    <xf numFmtId="0" fontId="12" fillId="23" borderId="14" xfId="47" applyFont="1" applyFill="1" applyBorder="1" applyAlignment="1">
      <alignment horizontal="left"/>
    </xf>
    <xf numFmtId="0" fontId="21" fillId="23" borderId="0" xfId="39" applyFont="1" applyFill="1" applyAlignment="1">
      <alignment horizontal="center"/>
    </xf>
    <xf numFmtId="0" fontId="2" fillId="23" borderId="10" xfId="39" applyFill="1" applyBorder="1" applyAlignment="1">
      <alignment horizontal="center"/>
    </xf>
    <xf numFmtId="0" fontId="2" fillId="23" borderId="0" xfId="39" applyFill="1" applyBorder="1" applyAlignment="1">
      <alignment horizontal="center"/>
    </xf>
    <xf numFmtId="0" fontId="12" fillId="25" borderId="45" xfId="47" applyFont="1" applyFill="1" applyBorder="1" applyAlignment="1" applyProtection="1">
      <alignment horizontal="center" vertical="center" wrapText="1"/>
    </xf>
    <xf numFmtId="0" fontId="12" fillId="25" borderId="27" xfId="47" applyFont="1" applyFill="1" applyBorder="1" applyAlignment="1" applyProtection="1">
      <alignment horizontal="center" vertical="center" wrapText="1"/>
    </xf>
    <xf numFmtId="0" fontId="22" fillId="26" borderId="0" xfId="39" applyFont="1" applyFill="1" applyAlignment="1">
      <alignment horizontal="center" wrapText="1"/>
    </xf>
    <xf numFmtId="0" fontId="22" fillId="26" borderId="0" xfId="39" applyFont="1" applyFill="1" applyAlignment="1">
      <alignment horizontal="left"/>
    </xf>
    <xf numFmtId="0" fontId="12" fillId="23" borderId="0" xfId="47" applyFont="1" applyFill="1" applyBorder="1" applyAlignment="1">
      <alignment horizontal="left"/>
    </xf>
    <xf numFmtId="0" fontId="22" fillId="26" borderId="0" xfId="40" applyFont="1" applyFill="1" applyAlignment="1">
      <alignment horizontal="center" wrapText="1"/>
    </xf>
    <xf numFmtId="0" fontId="21" fillId="23" borderId="0" xfId="40" applyFont="1" applyFill="1" applyAlignment="1">
      <alignment horizontal="center"/>
    </xf>
    <xf numFmtId="0" fontId="2" fillId="23" borderId="0" xfId="40" applyFill="1" applyBorder="1" applyAlignment="1">
      <alignment horizontal="center"/>
    </xf>
    <xf numFmtId="0" fontId="12" fillId="25" borderId="18" xfId="47" applyFont="1" applyFill="1" applyBorder="1" applyAlignment="1" applyProtection="1">
      <alignment horizontal="center" vertical="center" wrapText="1"/>
    </xf>
    <xf numFmtId="0" fontId="12" fillId="25" borderId="15" xfId="47" applyFont="1" applyFill="1" applyBorder="1" applyAlignment="1" applyProtection="1">
      <alignment horizontal="center" vertical="center" wrapText="1"/>
    </xf>
    <xf numFmtId="0" fontId="22" fillId="26" borderId="0" xfId="40" quotePrefix="1" applyFont="1" applyFill="1" applyAlignment="1">
      <alignment horizontal="center" wrapText="1"/>
    </xf>
    <xf numFmtId="0" fontId="22" fillId="26" borderId="0" xfId="41" applyFont="1" applyFill="1" applyAlignment="1">
      <alignment horizontal="center" wrapText="1"/>
    </xf>
    <xf numFmtId="0" fontId="21" fillId="23" borderId="0" xfId="41" applyFont="1" applyFill="1" applyAlignment="1">
      <alignment horizontal="center"/>
    </xf>
    <xf numFmtId="0" fontId="2" fillId="23" borderId="10" xfId="41" applyFill="1" applyBorder="1" applyAlignment="1">
      <alignment horizontal="center"/>
    </xf>
    <xf numFmtId="0" fontId="2" fillId="23" borderId="0" xfId="41" applyFill="1" applyBorder="1" applyAlignment="1">
      <alignment horizontal="center"/>
    </xf>
    <xf numFmtId="0" fontId="12" fillId="25" borderId="54" xfId="47" applyFont="1" applyFill="1" applyBorder="1" applyAlignment="1" applyProtection="1">
      <alignment horizontal="center" vertical="center" wrapText="1"/>
    </xf>
    <xf numFmtId="0" fontId="12" fillId="25" borderId="36" xfId="47" applyFont="1" applyFill="1" applyBorder="1" applyAlignment="1" applyProtection="1">
      <alignment horizontal="center" vertical="center" wrapText="1"/>
    </xf>
    <xf numFmtId="0" fontId="21" fillId="23" borderId="0" xfId="42" applyFont="1" applyFill="1" applyAlignment="1">
      <alignment horizontal="center"/>
    </xf>
    <xf numFmtId="0" fontId="22" fillId="26" borderId="0" xfId="42" applyFont="1" applyFill="1" applyAlignment="1">
      <alignment horizontal="center" wrapText="1"/>
    </xf>
    <xf numFmtId="0" fontId="0" fillId="23" borderId="10" xfId="0" applyFill="1" applyBorder="1" applyAlignment="1">
      <alignment horizontal="center"/>
    </xf>
    <xf numFmtId="0" fontId="0" fillId="23" borderId="0" xfId="0" applyFill="1" applyBorder="1" applyAlignment="1">
      <alignment horizontal="center"/>
    </xf>
    <xf numFmtId="0" fontId="22" fillId="26" borderId="0" xfId="0" applyFont="1" applyFill="1" applyAlignment="1">
      <alignment horizontal="center" wrapText="1"/>
    </xf>
    <xf numFmtId="0" fontId="21" fillId="23" borderId="0" xfId="43" applyFont="1" applyFill="1" applyAlignment="1">
      <alignment horizontal="center"/>
    </xf>
    <xf numFmtId="0" fontId="2" fillId="23" borderId="10" xfId="43" applyFill="1" applyBorder="1" applyAlignment="1">
      <alignment horizontal="center"/>
    </xf>
    <xf numFmtId="0" fontId="2" fillId="23" borderId="0" xfId="43" applyFill="1" applyBorder="1" applyAlignment="1">
      <alignment horizontal="center"/>
    </xf>
    <xf numFmtId="0" fontId="22" fillId="26" borderId="0" xfId="43" applyFont="1" applyFill="1" applyAlignment="1">
      <alignment horizontal="center" wrapText="1"/>
    </xf>
    <xf numFmtId="0" fontId="12" fillId="23" borderId="0" xfId="47" applyFont="1" applyFill="1" applyBorder="1" applyAlignment="1" applyProtection="1">
      <alignment horizontal="left"/>
    </xf>
    <xf numFmtId="0" fontId="34" fillId="0" borderId="45" xfId="0" applyFont="1" applyFill="1" applyBorder="1" applyAlignment="1">
      <alignment horizontal="left" vertical="center" wrapText="1"/>
    </xf>
    <xf numFmtId="0" fontId="34" fillId="0" borderId="27" xfId="0" applyFont="1" applyFill="1" applyBorder="1" applyAlignment="1">
      <alignment horizontal="left" vertical="center" wrapText="1"/>
    </xf>
    <xf numFmtId="0" fontId="30" fillId="27" borderId="34" xfId="0" applyFont="1" applyFill="1" applyBorder="1" applyAlignment="1">
      <alignment horizontal="center" wrapText="1"/>
    </xf>
    <xf numFmtId="0" fontId="30" fillId="27" borderId="28" xfId="0" applyFont="1" applyFill="1" applyBorder="1" applyAlignment="1">
      <alignment horizontal="center" wrapText="1"/>
    </xf>
    <xf numFmtId="0" fontId="30" fillId="28" borderId="54" xfId="0" applyFont="1" applyFill="1" applyBorder="1" applyAlignment="1">
      <alignment horizontal="center" wrapText="1"/>
    </xf>
    <xf numFmtId="0" fontId="30" fillId="28" borderId="36" xfId="0" applyFont="1" applyFill="1" applyBorder="1" applyAlignment="1">
      <alignment horizontal="center" wrapText="1"/>
    </xf>
    <xf numFmtId="0" fontId="21" fillId="23" borderId="0" xfId="44" applyFont="1" applyFill="1" applyAlignment="1">
      <alignment horizontal="center"/>
    </xf>
    <xf numFmtId="0" fontId="2" fillId="23" borderId="10" xfId="44" applyFill="1" applyBorder="1" applyAlignment="1">
      <alignment horizontal="center"/>
    </xf>
    <xf numFmtId="0" fontId="2" fillId="23" borderId="0" xfId="44" applyFill="1" applyBorder="1" applyAlignment="1">
      <alignment horizontal="center"/>
    </xf>
    <xf numFmtId="0" fontId="22" fillId="26" borderId="0" xfId="44" applyFont="1" applyFill="1" applyAlignment="1">
      <alignment horizontal="center" wrapText="1"/>
    </xf>
    <xf numFmtId="0" fontId="22" fillId="26" borderId="0" xfId="39" applyFont="1" applyFill="1" applyAlignment="1">
      <alignment horizontal="center"/>
    </xf>
    <xf numFmtId="0" fontId="38" fillId="23" borderId="14" xfId="47" applyFont="1" applyFill="1" applyBorder="1" applyAlignment="1">
      <alignment horizontal="left"/>
    </xf>
    <xf numFmtId="0" fontId="2" fillId="23" borderId="14" xfId="47" applyFont="1" applyFill="1" applyBorder="1" applyAlignment="1">
      <alignment horizontal="left"/>
    </xf>
    <xf numFmtId="0" fontId="34" fillId="0" borderId="45" xfId="61" applyFont="1" applyFill="1" applyBorder="1" applyAlignment="1">
      <alignment horizontal="left" vertical="center" wrapText="1"/>
    </xf>
    <xf numFmtId="0" fontId="34" fillId="0" borderId="27" xfId="61" applyFont="1" applyFill="1" applyBorder="1" applyAlignment="1">
      <alignment horizontal="left" vertical="center" wrapText="1"/>
    </xf>
    <xf numFmtId="0" fontId="30" fillId="27" borderId="34" xfId="61" applyFont="1" applyFill="1" applyBorder="1" applyAlignment="1">
      <alignment horizontal="center" wrapText="1"/>
    </xf>
    <xf numFmtId="0" fontId="30" fillId="27" borderId="28" xfId="61" applyFont="1" applyFill="1" applyBorder="1" applyAlignment="1">
      <alignment horizontal="center" wrapText="1"/>
    </xf>
    <xf numFmtId="0" fontId="30" fillId="28" borderId="54" xfId="61" applyFont="1" applyFill="1" applyBorder="1" applyAlignment="1">
      <alignment horizontal="center" wrapText="1"/>
    </xf>
    <xf numFmtId="0" fontId="30" fillId="28" borderId="36" xfId="61" applyFont="1" applyFill="1" applyBorder="1" applyAlignment="1">
      <alignment horizontal="center" wrapText="1"/>
    </xf>
    <xf numFmtId="0" fontId="2" fillId="23" borderId="0" xfId="47" applyFont="1" applyFill="1" applyBorder="1" applyAlignment="1">
      <alignment horizontal="left"/>
    </xf>
    <xf numFmtId="0" fontId="22" fillId="26" borderId="0" xfId="61" applyFont="1" applyFill="1" applyAlignment="1">
      <alignment horizontal="center" wrapText="1"/>
    </xf>
    <xf numFmtId="0" fontId="2" fillId="25" borderId="45" xfId="47" applyFont="1" applyFill="1" applyBorder="1" applyAlignment="1" applyProtection="1">
      <alignment horizontal="center" vertical="center" wrapText="1"/>
    </xf>
    <xf numFmtId="0" fontId="2" fillId="25" borderId="27" xfId="47" applyFont="1" applyFill="1" applyBorder="1" applyAlignment="1" applyProtection="1">
      <alignment horizontal="center" vertical="center" wrapText="1"/>
    </xf>
    <xf numFmtId="0" fontId="2" fillId="25" borderId="34" xfId="47" applyFont="1" applyFill="1" applyBorder="1" applyAlignment="1" applyProtection="1">
      <alignment horizontal="center" vertical="center" wrapText="1"/>
    </xf>
    <xf numFmtId="0" fontId="2" fillId="25" borderId="28" xfId="47" applyFont="1" applyFill="1" applyBorder="1" applyAlignment="1" applyProtection="1">
      <alignment horizontal="center" vertical="center" wrapText="1"/>
    </xf>
    <xf numFmtId="0" fontId="2" fillId="25" borderId="54" xfId="47" applyFont="1" applyFill="1" applyBorder="1" applyAlignment="1" applyProtection="1">
      <alignment horizontal="center" vertical="center" wrapText="1"/>
    </xf>
    <xf numFmtId="0" fontId="2" fillId="25" borderId="36" xfId="47" applyFont="1" applyFill="1" applyBorder="1" applyAlignment="1" applyProtection="1">
      <alignment horizontal="center" vertical="center" wrapText="1"/>
    </xf>
  </cellXfs>
  <cellStyles count="64">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Euro" xfId="30"/>
    <cellStyle name="Incorrecto" xfId="31" builtinId="27" customBuiltin="1"/>
    <cellStyle name="Millares 2" xfId="32"/>
    <cellStyle name="Neutral" xfId="33" builtinId="28" customBuiltin="1"/>
    <cellStyle name="Normal" xfId="0" builtinId="0"/>
    <cellStyle name="Normal 2" xfId="34"/>
    <cellStyle name="Normal 2 2" xfId="35"/>
    <cellStyle name="Normal 2 2 2" xfId="61"/>
    <cellStyle name="Normal 2 4" xfId="36"/>
    <cellStyle name="Normal 2_2008" xfId="37"/>
    <cellStyle name="Normal 5" xfId="59"/>
    <cellStyle name="Normal 5 2" xfId="63"/>
    <cellStyle name="Normal 6" xfId="38"/>
    <cellStyle name="Normal 6 2" xfId="62"/>
    <cellStyle name="Normal_2005" xfId="39"/>
    <cellStyle name="Normal_2006" xfId="40"/>
    <cellStyle name="Normal_2007" xfId="41"/>
    <cellStyle name="Normal_2008" xfId="42"/>
    <cellStyle name="Normal_2009" xfId="43"/>
    <cellStyle name="Normal_2010" xfId="44"/>
    <cellStyle name="Normal_CARNE5" xfId="45"/>
    <cellStyle name="Normal_DEMOG1" xfId="46"/>
    <cellStyle name="Normal_EXAGRI3" xfId="47"/>
    <cellStyle name="Normal_maderayleña98" xfId="48"/>
    <cellStyle name="Normal_MEDPRO9" xfId="49"/>
    <cellStyle name="Notas" xfId="50" builtinId="10" customBuiltin="1"/>
    <cellStyle name="pepe" xfId="51"/>
    <cellStyle name="Porcentaje 2" xfId="60"/>
    <cellStyle name="Salida" xfId="52" builtinId="21" customBuiltin="1"/>
    <cellStyle name="Texto de advertencia" xfId="53" builtinId="11" customBuiltin="1"/>
    <cellStyle name="Texto explicativo" xfId="54" builtinId="53" customBuiltin="1"/>
    <cellStyle name="Título" xfId="55" builtinId="15" customBuiltin="1"/>
    <cellStyle name="Título 2" xfId="56" builtinId="17" customBuiltin="1"/>
    <cellStyle name="Título 3" xfId="57" builtinId="18" customBuiltin="1"/>
    <cellStyle name="Total" xfId="58"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externalLink" Target="externalLinks/externalLink1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externalLink" Target="externalLinks/externalLink12.xml"/><Relationship Id="rId35" Type="http://schemas.openxmlformats.org/officeDocument/2006/relationships/sharedStrings" Target="sharedStrings.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file:///H:\Users\ggarciac.MARM\AppData\Local\Microsoft\Windows\Temporary%20Internet%20Files\OLKC6FF\Documents%20and%20Settings\nalb\Mis%20documentos\Anuario%202004\Anuario%20(3-11-05)\Documents%20and%20Settings\nalb\Escritorio\Anuario\ANUARIO\Anuario%202001\AEA2000\EXCE?C544E102" TargetMode="External"/><Relationship Id="rId1" Type="http://schemas.openxmlformats.org/officeDocument/2006/relationships/externalLinkPath" Target="file:///\\C544E102\EXCE"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DOCUME~1\JLOPEZ~1\CONFIG~1\Temp\Anuario\elaboraanu2005\ANUA98\ANUA98\A98CAP1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elaboraanu2005\Anuario%202001\AEA2000\EXCEL_CAPS\A01cap1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Users\ggarciac.MARM\AppData\Local\Microsoft\Windows\Temporary%20Internet%20Files\OLKC6FF\Anuario\elaboraanu2005\Mis%20documentos\Aea2000definitivo\AEA2000\EXCEL\Bases\A01cap1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DOCUME~1\JLOPEZ~1\CONFIG~1\Temp\Anuario\elaboraanu2005\Mis%20documentos\Aea2000definitivo\AEA2000\EXCEL\Bases\A01cap1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c-apab\Anuario%20Informatica%202008\Documents%20and%20Settings\rcad\Escritorio\Anuario%202004\AEA2003-C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OCUME~1\JLOPEZ~1\CONFIG~1\Temp\Documents%20and%20Settings\nalb\Mis%20documentos\Anuario%202004\Anuario%20(3-11-05)\Documents%20and%20Settings\nalb\Escritorio\Anuario\ANUARIO\Anuario%202001\AEA2000\EXCEL_CAP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c-apab\Anuario%20Informatica%202008\Mis%20documentos\Anuario\anuario(02)p\Arlleg01.xls" TargetMode="External"/></Relationships>
</file>

<file path=xl/externalLinks/_rels/externalLink4.xml.rels><?xml version="1.0" encoding="UTF-8" standalone="yes"?>
<Relationships xmlns="http://schemas.openxmlformats.org/package/2006/relationships"><Relationship Id="rId2" Type="http://schemas.microsoft.com/office/2019/04/relationships/externalLinkLongPath" Target="file:///H:\Users\ggarciac.MARM\AppData\Local\Microsoft\Windows\Temporary%20Internet%20Files\OLKC6FF\Documents%20and%20Settings\nalb\Mis%20documentos\Anuario%202004\Anuario%20(3-11-05)\Documents%20and%20Settings\nalb\Escritorio\Anuario\ANUARIO\ANUA98\ANUA98\A98cap20.xl?DEE910A9" TargetMode="External"/><Relationship Id="rId1" Type="http://schemas.openxmlformats.org/officeDocument/2006/relationships/externalLinkPath" Target="file:///\\DEE910A9\A98cap20.xl"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DOCUME~1\JLOPEZ~1\CONFIG~1\Temp\Documents%20and%20Settings\nalb\Mis%20documentos\Anuario%202004\Anuario%20(3-11-05)\Documents%20and%20Settings\nalb\Escritorio\Anuario\ANUARIO\ANUA98\ANUA98\A98cap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elaboraanu2005\Anuario%202001\AEA2000\EXCEL_CAPS\A01cap1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Users\ggarciac.MARM\AppData\Local\Microsoft\Windows\Temporary%20Internet%20Files\OLKC6FF\Anuario\elaboraanu2005\Anuario%202001\AEA2000\EXCEL_CAPS\A01cap1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DOCUME~1\JLOPEZ~1\CONFIG~1\Temp\Anuario\elaboraanu2005\Anuario%202001\AEA2000\EXCEL_CAPS\A01cap1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Users\ggarciac.MARM\AppData\Local\Microsoft\Windows\Temporary%20Internet%20Files\OLKC6FF\Anuario\elaboraanu2005\ANUA98\ANUA98\A98CAP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78"/>
      <sheetName val="p83"/>
      <sheetName val="p86"/>
      <sheetName val="p94"/>
      <sheetName val="p99"/>
      <sheetName val="p105"/>
      <sheetName val="p110"/>
      <sheetName val="p115"/>
      <sheetName val="p118"/>
      <sheetName val="p122"/>
      <sheetName val="p126"/>
      <sheetName val="p140"/>
      <sheetName val="p147"/>
      <sheetName val="p152"/>
      <sheetName val="p159"/>
      <sheetName val="p162"/>
      <sheetName val="p231"/>
      <sheetName val="p246"/>
      <sheetName val="p276"/>
      <sheetName val="p297"/>
      <sheetName val="p337"/>
      <sheetName val="p352"/>
      <sheetName val="p360"/>
      <sheetName val="p370"/>
      <sheetName val="p149"/>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refreshError="1"/>
      <sheetData sheetId="28"/>
      <sheetData sheetId="29" refreshError="1"/>
      <sheetData sheetId="30" refreshError="1"/>
      <sheetData sheetId="31" refreshError="1"/>
      <sheetData sheetId="32"/>
      <sheetData sheetId="33" refreshError="1"/>
      <sheetData sheetId="34">
        <row r="34">
          <cell r="B34" t="str">
            <v>Caprino</v>
          </cell>
          <cell r="C34" t="str">
            <v>Cabras</v>
          </cell>
          <cell r="D34" t="str">
            <v xml:space="preserve">Chivas para </v>
          </cell>
        </row>
        <row r="35">
          <cell r="B35" t="str">
            <v>total</v>
          </cell>
          <cell r="C35" t="str">
            <v>madres</v>
          </cell>
          <cell r="D35" t="str">
            <v>reposición</v>
          </cell>
        </row>
        <row r="36">
          <cell r="B36" t="str">
            <v xml:space="preserve">  25</v>
          </cell>
          <cell r="C36" t="str">
            <v>–</v>
          </cell>
          <cell r="D36" t="str">
            <v>–</v>
          </cell>
        </row>
        <row r="37">
          <cell r="B37">
            <v>120</v>
          </cell>
          <cell r="C37">
            <v>30</v>
          </cell>
          <cell r="D37">
            <v>35</v>
          </cell>
        </row>
      </sheetData>
      <sheetData sheetId="35" refreshError="1"/>
      <sheetData sheetId="36" refreshError="1"/>
      <sheetData sheetId="37"/>
      <sheetData sheetId="38" refreshError="1"/>
      <sheetData sheetId="39" refreshError="1"/>
      <sheetData sheetId="40"/>
      <sheetData sheetId="41" refreshError="1"/>
      <sheetData sheetId="42" refreshError="1"/>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refreshError="1"/>
      <sheetData sheetId="55"/>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sheetData sheetId="6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NADE1"/>
      <sheetName val="GANADE2"/>
      <sheetName val="GANADE3"/>
      <sheetName val="p392"/>
      <sheetName val="GANADE5"/>
      <sheetName val="p389"/>
      <sheetName val="GANADE7"/>
      <sheetName val="p396"/>
      <sheetName val="GANADE9"/>
      <sheetName val="GANADE11"/>
      <sheetName val="GANADE12"/>
      <sheetName val="GANADE13"/>
      <sheetName val="GANADE14"/>
      <sheetName val="GANADE15"/>
      <sheetName val="GANADE16"/>
      <sheetName val="GANADE17"/>
      <sheetName val="GANADE18"/>
      <sheetName val="GANADE19"/>
      <sheetName val="GANADE20"/>
      <sheetName val="GANADE4"/>
      <sheetName val="GANADE61"/>
      <sheetName val="GANADE8"/>
    </sheetNames>
    <sheetDataSet>
      <sheetData sheetId="0">
        <row r="75">
          <cell r="B75" t="str">
            <v>|</v>
          </cell>
        </row>
        <row r="77">
          <cell r="B77" t="str">
            <v>|</v>
          </cell>
        </row>
        <row r="79">
          <cell r="B79" t="str">
            <v>|</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s>
    <sheetDataSet>
      <sheetData sheetId="0"/>
      <sheetData sheetId="1" refreshError="1"/>
      <sheetData sheetId="2" refreshError="1"/>
      <sheetData sheetId="3"/>
      <sheetData sheetId="4" refreshError="1"/>
      <sheetData sheetId="5" refreshError="1"/>
      <sheetData sheetId="6" refreshError="1"/>
      <sheetData sheetId="7"/>
      <sheetData sheetId="8" refreshError="1"/>
      <sheetData sheetId="9"/>
      <sheetData sheetId="10" refreshError="1"/>
      <sheetData sheetId="11" refreshError="1"/>
      <sheetData sheetId="12"/>
      <sheetData sheetId="13" refreshError="1"/>
      <sheetData sheetId="14" refreshError="1"/>
      <sheetData sheetId="15"/>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s>
    <sheetDataSet>
      <sheetData sheetId="0" refreshError="1"/>
      <sheetData sheetId="1" refreshError="1"/>
      <sheetData sheetId="2" refreshError="1"/>
      <sheetData sheetId="3"/>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sheetData sheetId="17" refreshError="1"/>
      <sheetData sheetId="18" refreshError="1"/>
      <sheetData sheetId="19"/>
      <sheetData sheetId="20" refreshError="1"/>
      <sheetData sheetId="21" refreshError="1"/>
      <sheetData sheetId="22" refreshError="1"/>
      <sheetData sheetId="23"/>
      <sheetData sheetId="24" refreshError="1"/>
      <sheetData sheetId="25"/>
      <sheetData sheetId="26" refreshError="1"/>
      <sheetData sheetId="27" refreshError="1"/>
      <sheetData sheetId="28"/>
      <sheetData sheetId="29" refreshError="1"/>
      <sheetData sheetId="30" refreshError="1"/>
      <sheetData sheetId="3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s>
    <sheetDataSet>
      <sheetData sheetId="0" refreshError="1"/>
      <sheetData sheetId="1" refreshError="1"/>
      <sheetData sheetId="2" refreshError="1"/>
      <sheetData sheetId="3"/>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sheetData sheetId="17" refreshError="1"/>
      <sheetData sheetId="18" refreshError="1"/>
      <sheetData sheetId="19"/>
      <sheetData sheetId="20" refreshError="1"/>
      <sheetData sheetId="21" refreshError="1"/>
      <sheetData sheetId="22" refreshError="1"/>
      <sheetData sheetId="23"/>
      <sheetData sheetId="24" refreshError="1"/>
      <sheetData sheetId="25"/>
      <sheetData sheetId="26" refreshError="1"/>
      <sheetData sheetId="27" refreshError="1"/>
      <sheetData sheetId="28"/>
      <sheetData sheetId="29" refreshError="1"/>
      <sheetData sheetId="30" refreshError="1"/>
      <sheetData sheetId="3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1"/>
      <sheetName val="7.2"/>
      <sheetName val="7.3"/>
      <sheetName val="7.4"/>
      <sheetName val="7.5"/>
      <sheetName val="7.6"/>
      <sheetName val="7.7"/>
      <sheetName val="7.8"/>
      <sheetName val="7.9"/>
      <sheetName val="7.10"/>
      <sheetName val="7.11"/>
      <sheetName val="7.12"/>
      <sheetName val="7.13"/>
      <sheetName val="7.14"/>
      <sheetName val="7.15"/>
      <sheetName val="7.16"/>
      <sheetName val="7.17"/>
      <sheetName val="7.18"/>
      <sheetName val="7.19"/>
      <sheetName val="7.20"/>
      <sheetName val="7.21"/>
      <sheetName val="7.22"/>
      <sheetName val="7.23"/>
      <sheetName val="7.24"/>
      <sheetName val="7.25"/>
      <sheetName val="7.26"/>
      <sheetName val="7.27"/>
      <sheetName val="7.28"/>
      <sheetName val="7.29"/>
      <sheetName val="7.30"/>
      <sheetName val="7.31"/>
      <sheetName val="7.32"/>
      <sheetName val="7.33"/>
      <sheetName val="7.34"/>
      <sheetName val="7.3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6">
          <cell r="D6" t="str">
            <v>Media</v>
          </cell>
        </row>
        <row r="7">
          <cell r="D7" t="str">
            <v>1989-91</v>
          </cell>
        </row>
        <row r="8">
          <cell r="D8" t="str">
            <v>miles de t</v>
          </cell>
        </row>
        <row r="9">
          <cell r="D9">
            <v>7342</v>
          </cell>
        </row>
        <row r="12">
          <cell r="D12">
            <v>67</v>
          </cell>
        </row>
        <row r="13">
          <cell r="D13">
            <v>46</v>
          </cell>
        </row>
        <row r="14">
          <cell r="D14">
            <v>4</v>
          </cell>
        </row>
        <row r="15">
          <cell r="D15">
            <v>5</v>
          </cell>
        </row>
        <row r="16">
          <cell r="D16">
            <v>12</v>
          </cell>
        </row>
        <row r="19">
          <cell r="D19">
            <v>4</v>
          </cell>
        </row>
        <row r="20">
          <cell r="D20">
            <v>799</v>
          </cell>
        </row>
        <row r="23">
          <cell r="D23">
            <v>3</v>
          </cell>
        </row>
        <row r="24">
          <cell r="D24">
            <v>174</v>
          </cell>
        </row>
        <row r="25">
          <cell r="D25" t="str">
            <v>–</v>
          </cell>
        </row>
        <row r="26">
          <cell r="D26">
            <v>163</v>
          </cell>
        </row>
      </sheetData>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78"/>
      <sheetName val="p83"/>
      <sheetName val="p86"/>
      <sheetName val="p94"/>
      <sheetName val="p99"/>
      <sheetName val="p105"/>
      <sheetName val="p110"/>
      <sheetName val="p115"/>
      <sheetName val="p118"/>
      <sheetName val="p122"/>
      <sheetName val="p126"/>
      <sheetName val="p140"/>
      <sheetName val="p147"/>
      <sheetName val="p152"/>
      <sheetName val="p159"/>
      <sheetName val="p162"/>
      <sheetName val="p231"/>
      <sheetName val="p246"/>
      <sheetName val="p276"/>
      <sheetName val="p297"/>
      <sheetName val="p337"/>
      <sheetName val="p352"/>
      <sheetName val="p360"/>
      <sheetName val="p370"/>
      <sheetName val="p149"/>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refreshError="1"/>
      <sheetData sheetId="28"/>
      <sheetData sheetId="29" refreshError="1"/>
      <sheetData sheetId="30" refreshError="1"/>
      <sheetData sheetId="31" refreshError="1"/>
      <sheetData sheetId="32"/>
      <sheetData sheetId="33" refreshError="1"/>
      <sheetData sheetId="34">
        <row r="34">
          <cell r="B34" t="str">
            <v>Caprino</v>
          </cell>
          <cell r="C34" t="str">
            <v>Cabras</v>
          </cell>
          <cell r="D34" t="str">
            <v xml:space="preserve">Chivas para </v>
          </cell>
        </row>
        <row r="35">
          <cell r="B35" t="str">
            <v>total</v>
          </cell>
          <cell r="C35" t="str">
            <v>madres</v>
          </cell>
          <cell r="D35" t="str">
            <v>reposición</v>
          </cell>
        </row>
        <row r="36">
          <cell r="B36" t="str">
            <v xml:space="preserve">  25</v>
          </cell>
          <cell r="C36" t="str">
            <v>–</v>
          </cell>
          <cell r="D36" t="str">
            <v>–</v>
          </cell>
        </row>
        <row r="37">
          <cell r="B37">
            <v>120</v>
          </cell>
          <cell r="C37">
            <v>30</v>
          </cell>
          <cell r="D37">
            <v>35</v>
          </cell>
        </row>
      </sheetData>
      <sheetData sheetId="35" refreshError="1"/>
      <sheetData sheetId="36" refreshError="1"/>
      <sheetData sheetId="37"/>
      <sheetData sheetId="38" refreshError="1"/>
      <sheetData sheetId="39" refreshError="1"/>
      <sheetData sheetId="40"/>
      <sheetData sheetId="41" refreshError="1"/>
      <sheetData sheetId="42" refreshError="1"/>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refreshError="1"/>
      <sheetData sheetId="55"/>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sheetData sheetId="6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lleg01"/>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NE1"/>
      <sheetName val="CARNE2"/>
      <sheetName val="CARNE3"/>
      <sheetName val="CARNE4"/>
      <sheetName val="CARNE5"/>
      <sheetName val="CARNE6"/>
      <sheetName val="CARNE7"/>
      <sheetName val="CARNE8"/>
      <sheetName val="CARNE9"/>
      <sheetName val="CARNE10"/>
      <sheetName val="CARNE11"/>
      <sheetName val="CARNE12"/>
      <sheetName val="CARNE13"/>
      <sheetName val="CARNE14"/>
      <sheetName val="CARNE15"/>
      <sheetName val="CARNE16"/>
      <sheetName val="CARNE17"/>
      <sheetName val="CARNE18"/>
      <sheetName val="CARNE19"/>
      <sheetName val="CARNE20"/>
      <sheetName val="CARNE21"/>
      <sheetName val="CARNE22"/>
      <sheetName val="CARNE23"/>
      <sheetName val="CARNE24"/>
      <sheetName val="CARNE26"/>
      <sheetName val="CARNE27"/>
      <sheetName val="CARNE28"/>
    </sheetNames>
    <sheetDataSet>
      <sheetData sheetId="0">
        <row r="44">
          <cell r="B44" t="str">
            <v>|</v>
          </cell>
        </row>
      </sheetData>
      <sheetData sheetId="1" refreshError="1"/>
      <sheetData sheetId="2" refreshError="1"/>
      <sheetData sheetId="3" refreshError="1"/>
      <sheetData sheetId="4" refreshError="1"/>
      <sheetData sheetId="5" refreshError="1"/>
      <sheetData sheetId="6">
        <row r="11">
          <cell r="G11" t="str">
            <v>Vacas</v>
          </cell>
        </row>
        <row r="12">
          <cell r="G12" t="str">
            <v>-</v>
          </cell>
        </row>
        <row r="13">
          <cell r="G13">
            <v>42433</v>
          </cell>
        </row>
        <row r="14">
          <cell r="G14">
            <v>19336</v>
          </cell>
        </row>
        <row r="15">
          <cell r="G15">
            <v>25589</v>
          </cell>
        </row>
        <row r="16">
          <cell r="G16">
            <v>5496</v>
          </cell>
        </row>
        <row r="17">
          <cell r="G17">
            <v>92854</v>
          </cell>
        </row>
        <row r="19">
          <cell r="G19">
            <v>13998</v>
          </cell>
        </row>
        <row r="21">
          <cell r="G21">
            <v>29121</v>
          </cell>
        </row>
        <row r="23">
          <cell r="G23">
            <v>3889</v>
          </cell>
        </row>
        <row r="24">
          <cell r="G24">
            <v>7992</v>
          </cell>
        </row>
        <row r="25">
          <cell r="G25">
            <v>20936</v>
          </cell>
        </row>
        <row r="26">
          <cell r="G26">
            <v>32817</v>
          </cell>
        </row>
        <row r="28">
          <cell r="G28">
            <v>3236</v>
          </cell>
        </row>
        <row r="30">
          <cell r="G30">
            <v>1911</v>
          </cell>
        </row>
        <row r="32">
          <cell r="G32">
            <v>464</v>
          </cell>
        </row>
        <row r="33">
          <cell r="G33">
            <v>1286</v>
          </cell>
        </row>
        <row r="34">
          <cell r="G34">
            <v>134</v>
          </cell>
        </row>
        <row r="35">
          <cell r="G35">
            <v>1884</v>
          </cell>
        </row>
        <row r="37">
          <cell r="G37">
            <v>11684</v>
          </cell>
        </row>
        <row r="38">
          <cell r="G38">
            <v>6986</v>
          </cell>
        </row>
        <row r="39">
          <cell r="G39">
            <v>4754</v>
          </cell>
        </row>
        <row r="40">
          <cell r="G40">
            <v>44</v>
          </cell>
        </row>
        <row r="41">
          <cell r="G41">
            <v>23468</v>
          </cell>
        </row>
        <row r="43">
          <cell r="G43">
            <v>4358</v>
          </cell>
        </row>
        <row r="45">
          <cell r="G45">
            <v>932</v>
          </cell>
        </row>
        <row r="46">
          <cell r="G46">
            <v>21500</v>
          </cell>
        </row>
        <row r="47">
          <cell r="G47">
            <v>16130</v>
          </cell>
        </row>
        <row r="48">
          <cell r="G48">
            <v>6343</v>
          </cell>
        </row>
        <row r="49">
          <cell r="G49">
            <v>35900</v>
          </cell>
        </row>
        <row r="50">
          <cell r="G50">
            <v>655</v>
          </cell>
        </row>
        <row r="51">
          <cell r="G51">
            <v>114</v>
          </cell>
        </row>
        <row r="52">
          <cell r="G52">
            <v>4819</v>
          </cell>
        </row>
        <row r="53">
          <cell r="G53">
            <v>5101</v>
          </cell>
        </row>
        <row r="54">
          <cell r="G54">
            <v>91494</v>
          </cell>
        </row>
        <row r="56">
          <cell r="G56">
            <v>15792</v>
          </cell>
        </row>
        <row r="58">
          <cell r="G58">
            <v>6974</v>
          </cell>
        </row>
        <row r="59">
          <cell r="G59">
            <v>3766</v>
          </cell>
        </row>
        <row r="60">
          <cell r="G60" t="str">
            <v>--</v>
          </cell>
        </row>
        <row r="61">
          <cell r="G61" t="str">
            <v>--</v>
          </cell>
        </row>
        <row r="62">
          <cell r="G62">
            <v>5176</v>
          </cell>
        </row>
        <row r="63">
          <cell r="G63">
            <v>15916</v>
          </cell>
        </row>
        <row r="65">
          <cell r="G65" t="str">
            <v>--</v>
          </cell>
        </row>
        <row r="66">
          <cell r="G66">
            <v>26</v>
          </cell>
        </row>
        <row r="67">
          <cell r="G67">
            <v>3747</v>
          </cell>
        </row>
        <row r="68">
          <cell r="G68">
            <v>3773</v>
          </cell>
        </row>
        <row r="70">
          <cell r="G70">
            <v>78</v>
          </cell>
        </row>
        <row r="72">
          <cell r="G72">
            <v>4790</v>
          </cell>
        </row>
        <row r="73">
          <cell r="G73">
            <v>88</v>
          </cell>
        </row>
        <row r="74">
          <cell r="G74">
            <v>4878</v>
          </cell>
        </row>
        <row r="76">
          <cell r="G76">
            <v>33</v>
          </cell>
        </row>
        <row r="77">
          <cell r="G77">
            <v>2615</v>
          </cell>
        </row>
        <row r="78">
          <cell r="G78">
            <v>31</v>
          </cell>
        </row>
        <row r="79">
          <cell r="G79" t="str">
            <v>--</v>
          </cell>
        </row>
        <row r="80">
          <cell r="G80">
            <v>14</v>
          </cell>
        </row>
        <row r="81">
          <cell r="G81">
            <v>61</v>
          </cell>
        </row>
        <row r="82">
          <cell r="G82">
            <v>4283</v>
          </cell>
        </row>
        <row r="83">
          <cell r="G83">
            <v>13002</v>
          </cell>
        </row>
        <row r="84">
          <cell r="G84">
            <v>20039</v>
          </cell>
        </row>
        <row r="86">
          <cell r="G86">
            <v>2299</v>
          </cell>
        </row>
        <row r="87">
          <cell r="G87">
            <v>1817</v>
          </cell>
        </row>
        <row r="88">
          <cell r="G88">
            <v>4116</v>
          </cell>
        </row>
        <row r="90">
          <cell r="G90">
            <v>359733</v>
          </cell>
        </row>
        <row r="91">
          <cell r="G91" t="str">
            <v>--</v>
          </cell>
        </row>
        <row r="93">
          <cell r="G93">
            <v>359733</v>
          </cell>
        </row>
      </sheetData>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NE1"/>
      <sheetName val="CARNE2"/>
      <sheetName val="CARNE3"/>
      <sheetName val="CARNE4"/>
      <sheetName val="CARNE5"/>
      <sheetName val="CARNE6"/>
      <sheetName val="CARNE7"/>
      <sheetName val="CARNE8"/>
      <sheetName val="CARNE9"/>
      <sheetName val="CARNE10"/>
      <sheetName val="CARNE11"/>
      <sheetName val="CARNE12"/>
      <sheetName val="CARNE13"/>
      <sheetName val="CARNE14"/>
      <sheetName val="CARNE15"/>
      <sheetName val="CARNE16"/>
      <sheetName val="CARNE17"/>
      <sheetName val="CARNE18"/>
      <sheetName val="CARNE19"/>
      <sheetName val="CARNE20"/>
      <sheetName val="CARNE21"/>
      <sheetName val="CARNE22"/>
      <sheetName val="CARNE23"/>
      <sheetName val="CARNE24"/>
      <sheetName val="CARNE26"/>
      <sheetName val="CARNE27"/>
      <sheetName val="CARNE28"/>
    </sheetNames>
    <sheetDataSet>
      <sheetData sheetId="0">
        <row r="44">
          <cell r="B44" t="str">
            <v>|</v>
          </cell>
        </row>
      </sheetData>
      <sheetData sheetId="1" refreshError="1"/>
      <sheetData sheetId="2" refreshError="1"/>
      <sheetData sheetId="3" refreshError="1"/>
      <sheetData sheetId="4" refreshError="1"/>
      <sheetData sheetId="5" refreshError="1"/>
      <sheetData sheetId="6">
        <row r="11">
          <cell r="G11" t="str">
            <v>Vacas</v>
          </cell>
        </row>
        <row r="12">
          <cell r="G12" t="str">
            <v>-</v>
          </cell>
        </row>
        <row r="13">
          <cell r="G13">
            <v>42433</v>
          </cell>
        </row>
        <row r="14">
          <cell r="G14">
            <v>19336</v>
          </cell>
        </row>
        <row r="15">
          <cell r="G15">
            <v>25589</v>
          </cell>
        </row>
        <row r="16">
          <cell r="G16">
            <v>5496</v>
          </cell>
        </row>
        <row r="17">
          <cell r="G17">
            <v>92854</v>
          </cell>
        </row>
        <row r="19">
          <cell r="G19">
            <v>13998</v>
          </cell>
        </row>
        <row r="21">
          <cell r="G21">
            <v>29121</v>
          </cell>
        </row>
        <row r="23">
          <cell r="G23">
            <v>3889</v>
          </cell>
        </row>
        <row r="24">
          <cell r="G24">
            <v>7992</v>
          </cell>
        </row>
        <row r="25">
          <cell r="G25">
            <v>20936</v>
          </cell>
        </row>
        <row r="26">
          <cell r="G26">
            <v>32817</v>
          </cell>
        </row>
        <row r="28">
          <cell r="G28">
            <v>3236</v>
          </cell>
        </row>
        <row r="30">
          <cell r="G30">
            <v>1911</v>
          </cell>
        </row>
        <row r="32">
          <cell r="G32">
            <v>464</v>
          </cell>
        </row>
        <row r="33">
          <cell r="G33">
            <v>1286</v>
          </cell>
        </row>
        <row r="34">
          <cell r="G34">
            <v>134</v>
          </cell>
        </row>
        <row r="35">
          <cell r="G35">
            <v>1884</v>
          </cell>
        </row>
        <row r="37">
          <cell r="G37">
            <v>11684</v>
          </cell>
        </row>
        <row r="38">
          <cell r="G38">
            <v>6986</v>
          </cell>
        </row>
        <row r="39">
          <cell r="G39">
            <v>4754</v>
          </cell>
        </row>
        <row r="40">
          <cell r="G40">
            <v>44</v>
          </cell>
        </row>
        <row r="41">
          <cell r="G41">
            <v>23468</v>
          </cell>
        </row>
        <row r="43">
          <cell r="G43">
            <v>4358</v>
          </cell>
        </row>
        <row r="45">
          <cell r="G45">
            <v>932</v>
          </cell>
        </row>
        <row r="46">
          <cell r="G46">
            <v>21500</v>
          </cell>
        </row>
        <row r="47">
          <cell r="G47">
            <v>16130</v>
          </cell>
        </row>
        <row r="48">
          <cell r="G48">
            <v>6343</v>
          </cell>
        </row>
        <row r="49">
          <cell r="G49">
            <v>35900</v>
          </cell>
        </row>
        <row r="50">
          <cell r="G50">
            <v>655</v>
          </cell>
        </row>
        <row r="51">
          <cell r="G51">
            <v>114</v>
          </cell>
        </row>
        <row r="52">
          <cell r="G52">
            <v>4819</v>
          </cell>
        </row>
        <row r="53">
          <cell r="G53">
            <v>5101</v>
          </cell>
        </row>
        <row r="54">
          <cell r="G54">
            <v>91494</v>
          </cell>
        </row>
        <row r="56">
          <cell r="G56">
            <v>15792</v>
          </cell>
        </row>
        <row r="58">
          <cell r="G58">
            <v>6974</v>
          </cell>
        </row>
        <row r="59">
          <cell r="G59">
            <v>3766</v>
          </cell>
        </row>
        <row r="60">
          <cell r="G60" t="str">
            <v>--</v>
          </cell>
        </row>
        <row r="61">
          <cell r="G61" t="str">
            <v>--</v>
          </cell>
        </row>
        <row r="62">
          <cell r="G62">
            <v>5176</v>
          </cell>
        </row>
        <row r="63">
          <cell r="G63">
            <v>15916</v>
          </cell>
        </row>
        <row r="65">
          <cell r="G65" t="str">
            <v>--</v>
          </cell>
        </row>
        <row r="66">
          <cell r="G66">
            <v>26</v>
          </cell>
        </row>
        <row r="67">
          <cell r="G67">
            <v>3747</v>
          </cell>
        </row>
        <row r="68">
          <cell r="G68">
            <v>3773</v>
          </cell>
        </row>
        <row r="70">
          <cell r="G70">
            <v>78</v>
          </cell>
        </row>
        <row r="72">
          <cell r="G72">
            <v>4790</v>
          </cell>
        </row>
        <row r="73">
          <cell r="G73">
            <v>88</v>
          </cell>
        </row>
        <row r="74">
          <cell r="G74">
            <v>4878</v>
          </cell>
        </row>
        <row r="76">
          <cell r="G76">
            <v>33</v>
          </cell>
        </row>
        <row r="77">
          <cell r="G77">
            <v>2615</v>
          </cell>
        </row>
        <row r="78">
          <cell r="G78">
            <v>31</v>
          </cell>
        </row>
        <row r="79">
          <cell r="G79" t="str">
            <v>--</v>
          </cell>
        </row>
        <row r="80">
          <cell r="G80">
            <v>14</v>
          </cell>
        </row>
        <row r="81">
          <cell r="G81">
            <v>61</v>
          </cell>
        </row>
        <row r="82">
          <cell r="G82">
            <v>4283</v>
          </cell>
        </row>
        <row r="83">
          <cell r="G83">
            <v>13002</v>
          </cell>
        </row>
        <row r="84">
          <cell r="G84">
            <v>20039</v>
          </cell>
        </row>
        <row r="86">
          <cell r="G86">
            <v>2299</v>
          </cell>
        </row>
        <row r="87">
          <cell r="G87">
            <v>1817</v>
          </cell>
        </row>
        <row r="88">
          <cell r="G88">
            <v>4116</v>
          </cell>
        </row>
        <row r="90">
          <cell r="G90">
            <v>359733</v>
          </cell>
        </row>
        <row r="91">
          <cell r="G91" t="str">
            <v>--</v>
          </cell>
        </row>
        <row r="93">
          <cell r="G93">
            <v>359733</v>
          </cell>
        </row>
      </sheetData>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s>
    <sheetDataSet>
      <sheetData sheetId="0"/>
      <sheetData sheetId="1" refreshError="1"/>
      <sheetData sheetId="2" refreshError="1"/>
      <sheetData sheetId="3"/>
      <sheetData sheetId="4" refreshError="1"/>
      <sheetData sheetId="5" refreshError="1"/>
      <sheetData sheetId="6" refreshError="1"/>
      <sheetData sheetId="7"/>
      <sheetData sheetId="8" refreshError="1"/>
      <sheetData sheetId="9"/>
      <sheetData sheetId="10" refreshError="1"/>
      <sheetData sheetId="11" refreshError="1"/>
      <sheetData sheetId="12"/>
      <sheetData sheetId="13" refreshError="1"/>
      <sheetData sheetId="14" refreshError="1"/>
      <sheetData sheetId="15"/>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s>
    <sheetDataSet>
      <sheetData sheetId="0"/>
      <sheetData sheetId="1" refreshError="1"/>
      <sheetData sheetId="2" refreshError="1"/>
      <sheetData sheetId="3"/>
      <sheetData sheetId="4" refreshError="1"/>
      <sheetData sheetId="5" refreshError="1"/>
      <sheetData sheetId="6" refreshError="1"/>
      <sheetData sheetId="7"/>
      <sheetData sheetId="8" refreshError="1"/>
      <sheetData sheetId="9">
        <row r="34">
          <cell r="B34" t="str">
            <v>Caprino</v>
          </cell>
          <cell r="C34" t="str">
            <v>Cabras</v>
          </cell>
          <cell r="D34" t="str">
            <v xml:space="preserve">Chivas para </v>
          </cell>
        </row>
        <row r="35">
          <cell r="B35" t="str">
            <v>total</v>
          </cell>
          <cell r="C35" t="str">
            <v>madres</v>
          </cell>
          <cell r="D35" t="str">
            <v>reposición</v>
          </cell>
        </row>
        <row r="36">
          <cell r="B36" t="str">
            <v xml:space="preserve">  25</v>
          </cell>
          <cell r="C36" t="str">
            <v>–</v>
          </cell>
          <cell r="D36" t="str">
            <v>–</v>
          </cell>
        </row>
        <row r="37">
          <cell r="B37">
            <v>120</v>
          </cell>
          <cell r="C37">
            <v>30</v>
          </cell>
          <cell r="D37">
            <v>35</v>
          </cell>
        </row>
      </sheetData>
      <sheetData sheetId="10" refreshError="1"/>
      <sheetData sheetId="11" refreshError="1"/>
      <sheetData sheetId="12"/>
      <sheetData sheetId="13" refreshError="1"/>
      <sheetData sheetId="14" refreshError="1"/>
      <sheetData sheetId="15"/>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s>
    <sheetDataSet>
      <sheetData sheetId="0"/>
      <sheetData sheetId="1" refreshError="1"/>
      <sheetData sheetId="2" refreshError="1"/>
      <sheetData sheetId="3"/>
      <sheetData sheetId="4" refreshError="1"/>
      <sheetData sheetId="5" refreshError="1"/>
      <sheetData sheetId="6" refreshError="1"/>
      <sheetData sheetId="7"/>
      <sheetData sheetId="8" refreshError="1"/>
      <sheetData sheetId="9">
        <row r="34">
          <cell r="B34" t="str">
            <v>Caprino</v>
          </cell>
          <cell r="C34" t="str">
            <v>Cabras</v>
          </cell>
          <cell r="D34" t="str">
            <v xml:space="preserve">Chivas para </v>
          </cell>
        </row>
        <row r="35">
          <cell r="B35" t="str">
            <v>total</v>
          </cell>
          <cell r="C35" t="str">
            <v>madres</v>
          </cell>
          <cell r="D35" t="str">
            <v>reposición</v>
          </cell>
        </row>
        <row r="36">
          <cell r="B36" t="str">
            <v xml:space="preserve">  25</v>
          </cell>
          <cell r="C36" t="str">
            <v>–</v>
          </cell>
          <cell r="D36" t="str">
            <v>–</v>
          </cell>
        </row>
        <row r="37">
          <cell r="B37">
            <v>120</v>
          </cell>
          <cell r="C37">
            <v>30</v>
          </cell>
          <cell r="D37">
            <v>35</v>
          </cell>
        </row>
      </sheetData>
      <sheetData sheetId="10" refreshError="1"/>
      <sheetData sheetId="11" refreshError="1"/>
      <sheetData sheetId="12"/>
      <sheetData sheetId="13" refreshError="1"/>
      <sheetData sheetId="14" refreshError="1"/>
      <sheetData sheetId="15"/>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NADE1"/>
      <sheetName val="GANADE2"/>
      <sheetName val="GANADE3"/>
      <sheetName val="p392"/>
      <sheetName val="GANADE5"/>
      <sheetName val="p389"/>
      <sheetName val="GANADE7"/>
      <sheetName val="p396"/>
      <sheetName val="GANADE9"/>
      <sheetName val="GANADE11"/>
      <sheetName val="GANADE12"/>
      <sheetName val="GANADE13"/>
      <sheetName val="GANADE14"/>
      <sheetName val="GANADE15"/>
      <sheetName val="GANADE16"/>
      <sheetName val="GANADE17"/>
      <sheetName val="GANADE18"/>
      <sheetName val="GANADE19"/>
      <sheetName val="GANADE20"/>
      <sheetName val="GANADE4"/>
      <sheetName val="GANADE61"/>
      <sheetName val="GANADE8"/>
    </sheetNames>
    <sheetDataSet>
      <sheetData sheetId="0">
        <row r="75">
          <cell r="B75" t="str">
            <v>|</v>
          </cell>
        </row>
        <row r="77">
          <cell r="B77" t="str">
            <v>|</v>
          </cell>
        </row>
        <row r="79">
          <cell r="B79" t="str">
            <v>|</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1"/>
  <sheetViews>
    <sheetView workbookViewId="0">
      <selection activeCell="E17" sqref="E15:E17"/>
    </sheetView>
  </sheetViews>
  <sheetFormatPr baseColWidth="10" defaultRowHeight="12.75" x14ac:dyDescent="0.2"/>
  <sheetData>
    <row r="2" spans="1:1" x14ac:dyDescent="0.2">
      <c r="A2" t="s">
        <v>11</v>
      </c>
    </row>
    <row r="3" spans="1:1" x14ac:dyDescent="0.2">
      <c r="A3" t="s">
        <v>13</v>
      </c>
    </row>
    <row r="4" spans="1:1" x14ac:dyDescent="0.2">
      <c r="A4" t="s">
        <v>10</v>
      </c>
    </row>
    <row r="5" spans="1:1" x14ac:dyDescent="0.2">
      <c r="A5" t="s">
        <v>193</v>
      </c>
    </row>
    <row r="7" spans="1:1" x14ac:dyDescent="0.2">
      <c r="A7" t="s">
        <v>12</v>
      </c>
    </row>
    <row r="9" spans="1:1" x14ac:dyDescent="0.2">
      <c r="A9" t="s">
        <v>192</v>
      </c>
    </row>
    <row r="11" spans="1:1" x14ac:dyDescent="0.2">
      <c r="A11" t="s">
        <v>9</v>
      </c>
    </row>
  </sheetData>
  <phoneticPr fontId="3" type="noConversion"/>
  <pageMargins left="0.75" right="0.75" top="1" bottom="1" header="0" footer="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V130"/>
  <sheetViews>
    <sheetView view="pageBreakPreview" topLeftCell="A97" zoomScale="75" zoomScaleNormal="75" zoomScaleSheetLayoutView="75" workbookViewId="0">
      <selection activeCell="B108" sqref="B108"/>
    </sheetView>
  </sheetViews>
  <sheetFormatPr baseColWidth="10" defaultRowHeight="12.75" x14ac:dyDescent="0.2"/>
  <cols>
    <col min="1" max="1" width="32.85546875" style="37" customWidth="1"/>
    <col min="2" max="3" width="19.42578125" style="37" customWidth="1"/>
    <col min="4" max="5" width="17.5703125" style="37" customWidth="1"/>
    <col min="6" max="16384" width="11.42578125" style="37"/>
  </cols>
  <sheetData>
    <row r="2" spans="1:14" ht="18" x14ac:dyDescent="0.25">
      <c r="A2" s="416" t="s">
        <v>167</v>
      </c>
      <c r="B2" s="416"/>
      <c r="C2" s="416"/>
      <c r="D2" s="416"/>
      <c r="E2" s="416"/>
      <c r="F2" s="36"/>
      <c r="G2" s="36"/>
      <c r="H2" s="36"/>
      <c r="I2" s="36"/>
      <c r="J2" s="36"/>
    </row>
    <row r="4" spans="1:14" ht="15" customHeight="1" x14ac:dyDescent="0.25">
      <c r="A4" s="419" t="s">
        <v>239</v>
      </c>
      <c r="B4" s="419"/>
      <c r="C4" s="419"/>
      <c r="D4" s="419"/>
      <c r="E4" s="222"/>
      <c r="F4" s="221"/>
      <c r="G4" s="221"/>
      <c r="H4" s="221"/>
      <c r="I4" s="221"/>
      <c r="J4" s="221"/>
      <c r="K4" s="221"/>
    </row>
    <row r="5" spans="1:14" ht="13.5" thickBot="1" x14ac:dyDescent="0.25">
      <c r="A5" s="417"/>
      <c r="B5" s="417"/>
      <c r="C5" s="417"/>
      <c r="D5" s="417"/>
      <c r="E5" s="418"/>
    </row>
    <row r="6" spans="1:14" s="4" customFormat="1" ht="12.75" customHeight="1" x14ac:dyDescent="0.2">
      <c r="A6" s="383" t="s">
        <v>72</v>
      </c>
      <c r="B6" s="377" t="s">
        <v>130</v>
      </c>
      <c r="C6" s="377" t="s">
        <v>76</v>
      </c>
      <c r="D6" s="377" t="s">
        <v>131</v>
      </c>
      <c r="E6" s="147"/>
      <c r="F6" s="3"/>
      <c r="G6" s="3"/>
      <c r="H6" s="3"/>
      <c r="I6" s="3"/>
      <c r="J6" s="3"/>
    </row>
    <row r="7" spans="1:14" s="4" customFormat="1" ht="28.5" customHeight="1" thickBot="1" x14ac:dyDescent="0.25">
      <c r="A7" s="384"/>
      <c r="B7" s="378"/>
      <c r="C7" s="378"/>
      <c r="D7" s="378"/>
      <c r="E7" s="3"/>
      <c r="F7" s="3"/>
      <c r="G7" s="3"/>
      <c r="H7" s="3"/>
      <c r="I7" s="3"/>
      <c r="J7" s="3"/>
    </row>
    <row r="8" spans="1:14" s="4" customFormat="1" x14ac:dyDescent="0.2">
      <c r="A8" s="31" t="s">
        <v>74</v>
      </c>
      <c r="B8" s="119">
        <v>1147385.8141000001</v>
      </c>
      <c r="C8" s="120">
        <v>25.685422061384614</v>
      </c>
      <c r="D8" s="123">
        <v>3319684.3059</v>
      </c>
      <c r="E8" s="7"/>
      <c r="F8" s="7"/>
      <c r="G8" s="7"/>
      <c r="H8" s="7"/>
      <c r="I8" s="7"/>
      <c r="J8" s="7"/>
      <c r="K8" s="7"/>
      <c r="L8" s="7"/>
      <c r="M8" s="7"/>
      <c r="N8" s="7"/>
    </row>
    <row r="9" spans="1:14" s="4" customFormat="1" x14ac:dyDescent="0.2">
      <c r="A9" s="32" t="s">
        <v>92</v>
      </c>
      <c r="B9" s="122">
        <v>70431.19</v>
      </c>
      <c r="C9" s="123">
        <v>2.6930118330462429</v>
      </c>
      <c r="D9" s="123">
        <v>2544900.4300000002</v>
      </c>
      <c r="E9" s="7"/>
      <c r="F9" s="7"/>
      <c r="G9" s="7"/>
      <c r="H9" s="7"/>
      <c r="I9" s="7"/>
      <c r="J9" s="7"/>
      <c r="K9" s="7"/>
      <c r="L9" s="7"/>
      <c r="M9" s="7"/>
      <c r="N9" s="7"/>
    </row>
    <row r="10" spans="1:14" s="4" customFormat="1" x14ac:dyDescent="0.2">
      <c r="A10" s="32" t="s">
        <v>191</v>
      </c>
      <c r="B10" s="122">
        <v>1650</v>
      </c>
      <c r="C10" s="123">
        <v>0.29130439948560233</v>
      </c>
      <c r="D10" s="123">
        <v>564767.81000000006</v>
      </c>
      <c r="E10" s="7"/>
      <c r="F10" s="7"/>
      <c r="G10" s="7"/>
      <c r="H10" s="7"/>
      <c r="I10" s="7"/>
      <c r="J10" s="7"/>
      <c r="K10" s="7"/>
      <c r="L10" s="7"/>
      <c r="M10" s="7"/>
      <c r="N10" s="7"/>
    </row>
    <row r="11" spans="1:14" s="4" customFormat="1" x14ac:dyDescent="0.2">
      <c r="A11" s="32" t="s">
        <v>77</v>
      </c>
      <c r="B11" s="122">
        <v>17601</v>
      </c>
      <c r="C11" s="123">
        <v>4.8312322738503086</v>
      </c>
      <c r="D11" s="123">
        <v>346715.99</v>
      </c>
      <c r="E11" s="7"/>
      <c r="F11" s="7"/>
      <c r="G11" s="7"/>
      <c r="H11" s="7"/>
      <c r="I11" s="7"/>
      <c r="J11" s="7"/>
      <c r="K11" s="7"/>
      <c r="L11" s="7"/>
      <c r="M11" s="7"/>
      <c r="N11" s="7"/>
    </row>
    <row r="12" spans="1:14" s="4" customFormat="1" x14ac:dyDescent="0.2">
      <c r="A12" s="32" t="s">
        <v>78</v>
      </c>
      <c r="B12" s="122">
        <v>383969.36000000004</v>
      </c>
      <c r="C12" s="123">
        <v>10.673118458975805</v>
      </c>
      <c r="D12" s="123">
        <v>3213567.4</v>
      </c>
      <c r="E12" s="7"/>
      <c r="F12" s="7"/>
      <c r="G12" s="7"/>
      <c r="H12" s="7"/>
      <c r="I12" s="7"/>
      <c r="J12" s="7"/>
      <c r="K12" s="7"/>
      <c r="L12" s="7"/>
      <c r="M12" s="7"/>
      <c r="N12" s="7"/>
    </row>
    <row r="13" spans="1:14" s="4" customFormat="1" x14ac:dyDescent="0.2">
      <c r="A13" s="32" t="s">
        <v>79</v>
      </c>
      <c r="B13" s="122">
        <v>821060.29999999993</v>
      </c>
      <c r="C13" s="123">
        <v>17.050871601358004</v>
      </c>
      <c r="D13" s="123">
        <v>3994296.4699999997</v>
      </c>
      <c r="E13" s="7"/>
      <c r="F13" s="7"/>
      <c r="G13" s="7"/>
      <c r="H13" s="7"/>
      <c r="I13" s="7"/>
      <c r="J13" s="7"/>
      <c r="K13" s="7"/>
      <c r="L13" s="7"/>
      <c r="M13" s="7"/>
      <c r="N13" s="7"/>
    </row>
    <row r="14" spans="1:14" s="4" customFormat="1" x14ac:dyDescent="0.2">
      <c r="A14" s="32" t="s">
        <v>80</v>
      </c>
      <c r="B14" s="122">
        <v>701465.2</v>
      </c>
      <c r="C14" s="123">
        <v>36.214880510056375</v>
      </c>
      <c r="D14" s="123">
        <v>1235487.76</v>
      </c>
      <c r="E14" s="7"/>
      <c r="F14" s="7"/>
      <c r="G14" s="7"/>
      <c r="H14" s="7"/>
      <c r="I14" s="7"/>
      <c r="J14" s="7"/>
      <c r="K14" s="7"/>
      <c r="L14" s="7"/>
      <c r="M14" s="7"/>
      <c r="N14" s="7"/>
    </row>
    <row r="15" spans="1:14" s="4" customFormat="1" x14ac:dyDescent="0.2">
      <c r="A15" s="32" t="s">
        <v>0</v>
      </c>
      <c r="B15" s="122">
        <v>86503.4</v>
      </c>
      <c r="C15" s="123">
        <v>19.737825805360057</v>
      </c>
      <c r="D15" s="123">
        <v>351758.65</v>
      </c>
      <c r="E15" s="7"/>
      <c r="F15" s="7"/>
      <c r="G15" s="7"/>
      <c r="H15" s="7"/>
      <c r="I15" s="7"/>
      <c r="J15" s="7"/>
      <c r="K15" s="7"/>
      <c r="L15" s="7"/>
      <c r="M15" s="7"/>
      <c r="N15" s="7"/>
    </row>
    <row r="16" spans="1:14" s="4" customFormat="1" x14ac:dyDescent="0.2">
      <c r="A16" s="32" t="s">
        <v>81</v>
      </c>
      <c r="B16" s="122">
        <v>305382.58</v>
      </c>
      <c r="C16" s="123">
        <v>51.37941838781132</v>
      </c>
      <c r="D16" s="123">
        <v>288984.95</v>
      </c>
      <c r="E16" s="7"/>
      <c r="F16" s="7"/>
      <c r="G16" s="7"/>
      <c r="H16" s="7"/>
      <c r="I16" s="7"/>
      <c r="J16" s="7"/>
      <c r="K16" s="7"/>
      <c r="L16" s="7"/>
      <c r="M16" s="7"/>
      <c r="N16" s="7"/>
    </row>
    <row r="17" spans="1:14" s="4" customFormat="1" x14ac:dyDescent="0.2">
      <c r="A17" s="32" t="s">
        <v>97</v>
      </c>
      <c r="B17" s="122">
        <v>20953.55</v>
      </c>
      <c r="C17" s="123">
        <v>1.6537453037052376</v>
      </c>
      <c r="D17" s="123">
        <v>1246082.55</v>
      </c>
      <c r="E17" s="7"/>
      <c r="F17" s="7"/>
      <c r="G17" s="7"/>
      <c r="H17" s="7"/>
      <c r="I17" s="7"/>
      <c r="J17" s="7"/>
      <c r="K17" s="7"/>
      <c r="L17" s="7"/>
      <c r="M17" s="7"/>
      <c r="N17" s="7"/>
    </row>
    <row r="18" spans="1:14" s="4" customFormat="1" x14ac:dyDescent="0.2">
      <c r="A18" s="32" t="s">
        <v>94</v>
      </c>
      <c r="B18" s="122">
        <v>104063.99</v>
      </c>
      <c r="C18" s="123">
        <v>3.8148606425195344</v>
      </c>
      <c r="D18" s="123">
        <v>2623794.2399999998</v>
      </c>
      <c r="E18" s="7"/>
      <c r="F18" s="7"/>
      <c r="G18" s="7"/>
      <c r="H18" s="7"/>
      <c r="I18" s="7"/>
      <c r="J18" s="7"/>
      <c r="K18" s="7"/>
      <c r="L18" s="7"/>
      <c r="M18" s="7"/>
      <c r="N18" s="7"/>
    </row>
    <row r="19" spans="1:14" s="4" customFormat="1" x14ac:dyDescent="0.2">
      <c r="A19" s="32" t="s">
        <v>90</v>
      </c>
      <c r="B19" s="122">
        <v>195970.28000000003</v>
      </c>
      <c r="C19" s="123">
        <v>9.602836802420347</v>
      </c>
      <c r="D19" s="123">
        <v>1844783.76</v>
      </c>
      <c r="E19" s="7"/>
      <c r="F19" s="7"/>
      <c r="G19" s="7"/>
      <c r="H19" s="7"/>
      <c r="I19" s="7"/>
      <c r="J19" s="7"/>
      <c r="K19" s="7"/>
      <c r="L19" s="7"/>
      <c r="M19" s="7"/>
      <c r="N19" s="7"/>
    </row>
    <row r="20" spans="1:14" s="4" customFormat="1" x14ac:dyDescent="0.2">
      <c r="A20" s="32" t="s">
        <v>75</v>
      </c>
      <c r="B20" s="122">
        <v>7747.81</v>
      </c>
      <c r="C20" s="123">
        <v>3.4874399793845292</v>
      </c>
      <c r="D20" s="123">
        <v>214415.44</v>
      </c>
      <c r="E20" s="7"/>
      <c r="F20" s="7"/>
      <c r="G20" s="7"/>
      <c r="H20" s="7"/>
      <c r="I20" s="7"/>
      <c r="J20" s="7"/>
      <c r="K20" s="7"/>
      <c r="L20" s="7"/>
      <c r="M20" s="7"/>
      <c r="N20" s="7"/>
    </row>
    <row r="21" spans="1:14" s="4" customFormat="1" x14ac:dyDescent="0.2">
      <c r="A21" s="32" t="s">
        <v>82</v>
      </c>
      <c r="B21" s="122">
        <v>79593.960000000006</v>
      </c>
      <c r="C21" s="123">
        <v>25.596841598873038</v>
      </c>
      <c r="D21" s="123">
        <v>231358.31</v>
      </c>
      <c r="E21" s="7"/>
      <c r="F21" s="7"/>
      <c r="G21" s="7"/>
      <c r="H21" s="7"/>
      <c r="I21" s="7"/>
      <c r="J21" s="7"/>
      <c r="K21" s="7"/>
      <c r="L21" s="7"/>
      <c r="M21" s="7"/>
      <c r="N21" s="7"/>
    </row>
    <row r="22" spans="1:14" s="4" customFormat="1" x14ac:dyDescent="0.2">
      <c r="A22" s="32" t="s">
        <v>91</v>
      </c>
      <c r="B22" s="122">
        <v>71709</v>
      </c>
      <c r="C22" s="123">
        <v>14.581340512173119</v>
      </c>
      <c r="D22" s="123">
        <v>420077.06</v>
      </c>
      <c r="E22" s="7"/>
      <c r="F22" s="7"/>
      <c r="G22" s="7"/>
      <c r="H22" s="7"/>
      <c r="I22" s="7"/>
      <c r="J22" s="7"/>
      <c r="K22" s="7"/>
      <c r="L22" s="7"/>
      <c r="M22" s="7"/>
      <c r="N22" s="7"/>
    </row>
    <row r="23" spans="1:14" s="4" customFormat="1" x14ac:dyDescent="0.2">
      <c r="A23" s="32" t="s">
        <v>2</v>
      </c>
      <c r="B23" s="122">
        <v>1773.86</v>
      </c>
      <c r="C23" s="123">
        <v>0.23022827741249768</v>
      </c>
      <c r="D23" s="123">
        <v>768704.91</v>
      </c>
      <c r="E23" s="7"/>
      <c r="F23" s="7"/>
      <c r="G23" s="7"/>
      <c r="H23" s="7"/>
      <c r="I23" s="7"/>
      <c r="J23" s="7"/>
      <c r="K23" s="7"/>
      <c r="L23" s="7"/>
      <c r="M23" s="7"/>
      <c r="N23" s="7"/>
    </row>
    <row r="24" spans="1:14" s="4" customFormat="1" x14ac:dyDescent="0.2">
      <c r="A24" s="32" t="s">
        <v>84</v>
      </c>
      <c r="B24" s="122">
        <v>42200.62</v>
      </c>
      <c r="C24" s="123">
        <v>8.2525645005196004</v>
      </c>
      <c r="D24" s="123">
        <v>469163.09</v>
      </c>
      <c r="E24" s="7"/>
      <c r="F24" s="7"/>
      <c r="G24" s="7"/>
      <c r="H24" s="7"/>
      <c r="I24" s="7"/>
      <c r="J24" s="7"/>
      <c r="K24" s="7"/>
      <c r="L24" s="7"/>
      <c r="M24" s="7"/>
      <c r="N24" s="7"/>
    </row>
    <row r="25" spans="1:14" s="4" customFormat="1" ht="13.5" thickBot="1" x14ac:dyDescent="0.25">
      <c r="A25" s="33"/>
      <c r="B25" s="47"/>
      <c r="C25" s="48"/>
      <c r="D25" s="47"/>
      <c r="E25" s="3"/>
      <c r="F25" s="7"/>
      <c r="G25" s="3"/>
      <c r="H25" s="50"/>
      <c r="I25" s="3"/>
      <c r="J25" s="7"/>
      <c r="K25" s="3"/>
      <c r="L25" s="7"/>
      <c r="M25" s="3"/>
      <c r="N25" s="7"/>
    </row>
    <row r="26" spans="1:14" s="4" customFormat="1" ht="13.5" thickBot="1" x14ac:dyDescent="0.25">
      <c r="A26" s="10" t="s">
        <v>73</v>
      </c>
      <c r="B26" s="125">
        <v>4059461.9140999997</v>
      </c>
      <c r="C26" s="126">
        <v>14.635017580557767</v>
      </c>
      <c r="D26" s="125">
        <v>23678543.1259</v>
      </c>
      <c r="E26" s="11"/>
      <c r="F26" s="7"/>
      <c r="G26" s="7"/>
      <c r="H26" s="7"/>
      <c r="I26" s="7"/>
      <c r="J26" s="7"/>
      <c r="K26" s="7"/>
      <c r="L26" s="7"/>
      <c r="M26" s="7"/>
      <c r="N26" s="7"/>
    </row>
    <row r="27" spans="1:14" s="4" customFormat="1" ht="17.25" customHeight="1" x14ac:dyDescent="0.2">
      <c r="A27" s="379"/>
      <c r="B27" s="379"/>
      <c r="C27" s="379"/>
      <c r="D27" s="379"/>
      <c r="E27" s="38"/>
    </row>
    <row r="28" spans="1:14" x14ac:dyDescent="0.2">
      <c r="A28" s="387" t="s">
        <v>244</v>
      </c>
      <c r="B28" s="387"/>
      <c r="C28" s="387"/>
      <c r="D28" s="387"/>
    </row>
    <row r="31" spans="1:14" s="154" customFormat="1" ht="15" customHeight="1" x14ac:dyDescent="0.25">
      <c r="A31" s="404" t="s">
        <v>240</v>
      </c>
      <c r="B31" s="404"/>
      <c r="C31" s="404"/>
      <c r="D31" s="404"/>
      <c r="E31" s="404"/>
      <c r="F31" s="156"/>
      <c r="G31" s="156"/>
      <c r="H31" s="153"/>
      <c r="I31" s="153"/>
      <c r="J31" s="153"/>
      <c r="K31" s="153"/>
      <c r="L31" s="153"/>
      <c r="M31" s="153"/>
    </row>
    <row r="32" spans="1:14" s="154" customFormat="1" ht="13.5" thickBot="1" x14ac:dyDescent="0.25">
      <c r="A32" s="175"/>
      <c r="B32" s="175"/>
      <c r="C32" s="175"/>
      <c r="D32" s="175"/>
      <c r="E32" s="175"/>
      <c r="F32" s="176"/>
      <c r="G32" s="176"/>
    </row>
    <row r="33" spans="1:15" s="4" customFormat="1" ht="12.75" customHeight="1" x14ac:dyDescent="0.2">
      <c r="A33" s="383" t="s">
        <v>72</v>
      </c>
      <c r="B33" s="377" t="s">
        <v>196</v>
      </c>
      <c r="C33" s="377" t="s">
        <v>85</v>
      </c>
      <c r="D33" s="377" t="s">
        <v>197</v>
      </c>
      <c r="E33" s="377" t="s">
        <v>86</v>
      </c>
      <c r="F33" s="147"/>
      <c r="G33" s="147"/>
      <c r="H33" s="3"/>
      <c r="I33" s="3"/>
      <c r="J33" s="3"/>
      <c r="K33" s="3"/>
    </row>
    <row r="34" spans="1:15" s="4" customFormat="1" ht="28.5" customHeight="1" thickBot="1" x14ac:dyDescent="0.25">
      <c r="A34" s="384"/>
      <c r="B34" s="378"/>
      <c r="C34" s="378"/>
      <c r="D34" s="378"/>
      <c r="E34" s="378"/>
      <c r="F34" s="3"/>
      <c r="G34" s="3"/>
      <c r="H34" s="3"/>
      <c r="I34" s="3"/>
      <c r="J34" s="3"/>
      <c r="K34" s="3"/>
    </row>
    <row r="35" spans="1:15" s="4" customFormat="1" x14ac:dyDescent="0.2">
      <c r="A35" s="31" t="s">
        <v>74</v>
      </c>
      <c r="B35" s="98">
        <v>570263.12410000002</v>
      </c>
      <c r="C35" s="258">
        <v>0.17701652737574033</v>
      </c>
      <c r="D35" s="98">
        <v>577122.69000000006</v>
      </c>
      <c r="E35" s="258">
        <v>0.49315122677802786</v>
      </c>
      <c r="F35" s="7"/>
      <c r="G35" s="7"/>
      <c r="H35" s="7"/>
      <c r="I35" s="7"/>
      <c r="J35" s="7"/>
      <c r="K35" s="7"/>
      <c r="L35" s="7"/>
      <c r="M35" s="7"/>
      <c r="N35" s="7"/>
      <c r="O35" s="7"/>
    </row>
    <row r="36" spans="1:15" s="4" customFormat="1" x14ac:dyDescent="0.2">
      <c r="A36" s="32" t="s">
        <v>92</v>
      </c>
      <c r="B36" s="223"/>
      <c r="C36" s="256"/>
      <c r="D36" s="102">
        <v>70431.19</v>
      </c>
      <c r="E36" s="259">
        <v>6.7336730547681314E-2</v>
      </c>
      <c r="F36" s="7"/>
      <c r="G36" s="7"/>
      <c r="H36" s="7"/>
      <c r="I36" s="7"/>
      <c r="J36" s="7"/>
      <c r="K36" s="7"/>
      <c r="L36" s="7"/>
      <c r="M36" s="7"/>
      <c r="N36" s="7"/>
      <c r="O36" s="7"/>
    </row>
    <row r="37" spans="1:15" s="4" customFormat="1" x14ac:dyDescent="0.2">
      <c r="A37" s="32" t="s">
        <v>5</v>
      </c>
      <c r="B37" s="223">
        <v>650</v>
      </c>
      <c r="C37" s="256">
        <v>1.4320953588675641E-3</v>
      </c>
      <c r="D37" s="102">
        <v>1000</v>
      </c>
      <c r="E37" s="259">
        <v>9.1103721587026832E-3</v>
      </c>
      <c r="F37" s="7"/>
      <c r="G37" s="7"/>
      <c r="H37" s="7"/>
      <c r="I37" s="7"/>
      <c r="J37" s="7"/>
      <c r="K37" s="7"/>
      <c r="L37" s="7"/>
      <c r="M37" s="7"/>
      <c r="N37" s="7"/>
      <c r="O37" s="7"/>
    </row>
    <row r="38" spans="1:15" s="4" customFormat="1" x14ac:dyDescent="0.2">
      <c r="A38" s="32" t="s">
        <v>176</v>
      </c>
      <c r="B38" s="102">
        <v>6920</v>
      </c>
      <c r="C38" s="259">
        <v>2.1574969293574622E-2</v>
      </c>
      <c r="D38" s="102">
        <v>10681</v>
      </c>
      <c r="E38" s="259">
        <v>0.248099276276917</v>
      </c>
      <c r="F38" s="7"/>
      <c r="G38" s="7"/>
      <c r="H38" s="7"/>
      <c r="I38" s="7"/>
      <c r="J38" s="7"/>
      <c r="K38" s="7"/>
      <c r="L38" s="7"/>
      <c r="M38" s="7"/>
      <c r="N38" s="7"/>
      <c r="O38" s="7"/>
    </row>
    <row r="39" spans="1:15" s="4" customFormat="1" x14ac:dyDescent="0.2">
      <c r="A39" s="32" t="s">
        <v>78</v>
      </c>
      <c r="B39" s="102">
        <v>138213.20000000001</v>
      </c>
      <c r="C39" s="256">
        <v>5.0365497608778363E-2</v>
      </c>
      <c r="D39" s="102">
        <v>245756.16000000003</v>
      </c>
      <c r="E39" s="259">
        <v>0.29949262407458188</v>
      </c>
      <c r="F39" s="7"/>
      <c r="G39" s="7"/>
      <c r="H39" s="7"/>
      <c r="I39" s="7"/>
      <c r="J39" s="7"/>
      <c r="K39" s="7"/>
      <c r="L39" s="7"/>
      <c r="M39" s="7"/>
      <c r="N39" s="7"/>
      <c r="O39" s="7"/>
    </row>
    <row r="40" spans="1:15" s="4" customFormat="1" x14ac:dyDescent="0.2">
      <c r="A40" s="32" t="s">
        <v>93</v>
      </c>
      <c r="B40" s="102">
        <v>114721.50000000001</v>
      </c>
      <c r="C40" s="259">
        <v>3.7083902525435052E-2</v>
      </c>
      <c r="D40" s="102">
        <v>706338.79999999993</v>
      </c>
      <c r="E40" s="259">
        <v>0.41205998255710502</v>
      </c>
      <c r="F40" s="7"/>
      <c r="G40" s="7"/>
      <c r="H40" s="7"/>
      <c r="I40" s="7"/>
      <c r="J40" s="7"/>
      <c r="K40" s="7"/>
      <c r="L40" s="7"/>
      <c r="M40" s="7"/>
      <c r="N40" s="7"/>
      <c r="O40" s="7"/>
    </row>
    <row r="41" spans="1:15" s="4" customFormat="1" x14ac:dyDescent="0.2">
      <c r="A41" s="32" t="s">
        <v>80</v>
      </c>
      <c r="B41" s="223">
        <v>449639.6</v>
      </c>
      <c r="C41" s="256">
        <v>0.30273866361902468</v>
      </c>
      <c r="D41" s="102">
        <v>251825.6</v>
      </c>
      <c r="E41" s="259">
        <v>0.56559137369930579</v>
      </c>
      <c r="F41" s="7"/>
      <c r="G41" s="7"/>
      <c r="H41" s="7"/>
      <c r="I41" s="7"/>
      <c r="J41" s="7"/>
      <c r="K41" s="7"/>
      <c r="L41" s="7"/>
      <c r="M41" s="7"/>
      <c r="N41" s="7"/>
      <c r="O41" s="7"/>
    </row>
    <row r="42" spans="1:15" s="4" customFormat="1" x14ac:dyDescent="0.2">
      <c r="A42" s="32" t="s">
        <v>0</v>
      </c>
      <c r="B42" s="102">
        <v>32181.8</v>
      </c>
      <c r="C42" s="259">
        <v>0.10328908551873978</v>
      </c>
      <c r="D42" s="102">
        <v>54321.599999999999</v>
      </c>
      <c r="E42" s="259">
        <v>0.50055379965537261</v>
      </c>
      <c r="F42" s="7"/>
      <c r="G42" s="7"/>
      <c r="H42" s="7"/>
      <c r="I42" s="7"/>
      <c r="J42" s="7"/>
      <c r="K42" s="7"/>
      <c r="L42" s="7"/>
      <c r="M42" s="7"/>
      <c r="N42" s="7"/>
      <c r="O42" s="7"/>
    </row>
    <row r="43" spans="1:15" s="4" customFormat="1" x14ac:dyDescent="0.2">
      <c r="A43" s="32" t="s">
        <v>81</v>
      </c>
      <c r="B43" s="102">
        <v>13466.68</v>
      </c>
      <c r="C43" s="259">
        <v>8.3767295182012674E-2</v>
      </c>
      <c r="D43" s="102">
        <v>291915.90000000002</v>
      </c>
      <c r="E43" s="259">
        <v>0.67324754318968327</v>
      </c>
      <c r="F43" s="7"/>
      <c r="G43" s="7"/>
      <c r="H43" s="7"/>
      <c r="I43" s="7"/>
      <c r="J43" s="7"/>
      <c r="K43" s="7"/>
      <c r="L43" s="7"/>
      <c r="M43" s="7"/>
      <c r="N43" s="7"/>
      <c r="O43" s="7"/>
    </row>
    <row r="44" spans="1:15" s="4" customFormat="1" x14ac:dyDescent="0.2">
      <c r="A44" s="32" t="s">
        <v>97</v>
      </c>
      <c r="B44" s="102">
        <v>2953.77</v>
      </c>
      <c r="C44" s="259">
        <v>3.4674833848066973E-3</v>
      </c>
      <c r="D44" s="102">
        <v>17999.78</v>
      </c>
      <c r="E44" s="259">
        <v>4.4610004659324097E-2</v>
      </c>
      <c r="F44" s="7"/>
      <c r="G44" s="7"/>
      <c r="H44" s="7"/>
      <c r="I44" s="7"/>
      <c r="J44" s="7"/>
      <c r="K44" s="7"/>
      <c r="L44" s="7"/>
      <c r="M44" s="7"/>
      <c r="N44" s="7"/>
      <c r="O44" s="7"/>
    </row>
    <row r="45" spans="1:15" s="4" customFormat="1" x14ac:dyDescent="0.2">
      <c r="A45" s="32" t="s">
        <v>94</v>
      </c>
      <c r="B45" s="102">
        <v>35431.240000000005</v>
      </c>
      <c r="C45" s="259">
        <v>1.3930270604023588E-2</v>
      </c>
      <c r="D45" s="102">
        <v>68632.75</v>
      </c>
      <c r="E45" s="259">
        <v>0.37348514118729015</v>
      </c>
      <c r="F45" s="7"/>
      <c r="G45" s="7"/>
      <c r="H45" s="7"/>
      <c r="I45" s="7"/>
      <c r="J45" s="7"/>
      <c r="K45" s="7"/>
      <c r="L45" s="7"/>
      <c r="M45" s="7"/>
      <c r="N45" s="7"/>
      <c r="O45" s="7"/>
    </row>
    <row r="46" spans="1:15" s="4" customFormat="1" x14ac:dyDescent="0.2">
      <c r="A46" s="32" t="s">
        <v>90</v>
      </c>
      <c r="B46" s="223">
        <v>176608.90000000002</v>
      </c>
      <c r="C46" s="256">
        <v>8.8284658786616524E-2</v>
      </c>
      <c r="D46" s="105">
        <v>19361.38</v>
      </c>
      <c r="E46" s="259">
        <v>0.640412295568901</v>
      </c>
      <c r="F46" s="7"/>
      <c r="G46" s="7"/>
      <c r="H46" s="7"/>
      <c r="I46" s="7"/>
      <c r="J46" s="7"/>
      <c r="K46" s="7"/>
      <c r="L46" s="7"/>
      <c r="M46" s="7"/>
      <c r="N46" s="7"/>
      <c r="O46" s="7"/>
    </row>
    <row r="47" spans="1:15" s="4" customFormat="1" x14ac:dyDescent="0.2">
      <c r="A47" s="32" t="s">
        <v>75</v>
      </c>
      <c r="B47" s="223">
        <v>7265.47</v>
      </c>
      <c r="C47" s="256">
        <v>3.4981701721576067E-2</v>
      </c>
      <c r="D47" s="102">
        <v>482.34</v>
      </c>
      <c r="E47" s="259">
        <v>3.6839119850559619E-2</v>
      </c>
      <c r="F47" s="7"/>
      <c r="G47" s="7"/>
      <c r="H47" s="7"/>
      <c r="I47" s="7"/>
      <c r="J47" s="7"/>
      <c r="K47" s="7"/>
      <c r="L47" s="7"/>
      <c r="M47" s="7"/>
      <c r="N47" s="7"/>
      <c r="O47" s="7"/>
    </row>
    <row r="48" spans="1:15" s="4" customFormat="1" x14ac:dyDescent="0.2">
      <c r="A48" s="32" t="s">
        <v>82</v>
      </c>
      <c r="B48" s="102">
        <v>327.3</v>
      </c>
      <c r="C48" s="259">
        <v>3.2189186262682056E-3</v>
      </c>
      <c r="D48" s="102">
        <v>79266.66</v>
      </c>
      <c r="E48" s="259">
        <v>0.39673797273218686</v>
      </c>
      <c r="F48" s="7"/>
      <c r="G48" s="7"/>
      <c r="H48" s="7"/>
      <c r="I48" s="7"/>
      <c r="J48" s="7"/>
      <c r="K48" s="7"/>
      <c r="L48" s="7"/>
      <c r="M48" s="7"/>
      <c r="N48" s="7"/>
      <c r="O48" s="7"/>
    </row>
    <row r="49" spans="1:15" s="4" customFormat="1" x14ac:dyDescent="0.2">
      <c r="A49" s="32" t="s">
        <v>91</v>
      </c>
      <c r="B49" s="223">
        <v>21935</v>
      </c>
      <c r="C49" s="256">
        <v>8.1670116842813126E-2</v>
      </c>
      <c r="D49" s="102">
        <v>49774</v>
      </c>
      <c r="E49" s="259">
        <v>0.21977701733083121</v>
      </c>
      <c r="F49" s="7"/>
      <c r="G49" s="7"/>
      <c r="H49" s="7"/>
      <c r="I49" s="7"/>
      <c r="J49" s="7"/>
      <c r="K49" s="7"/>
      <c r="L49" s="7"/>
      <c r="M49" s="7"/>
      <c r="N49" s="7"/>
      <c r="O49" s="7"/>
    </row>
    <row r="50" spans="1:15" s="4" customFormat="1" x14ac:dyDescent="0.2">
      <c r="A50" s="32" t="s">
        <v>2</v>
      </c>
      <c r="B50" s="102"/>
      <c r="C50" s="259"/>
      <c r="D50" s="102">
        <v>1773.86</v>
      </c>
      <c r="E50" s="259">
        <v>5.9317695718489908E-3</v>
      </c>
      <c r="F50" s="7"/>
      <c r="G50" s="7"/>
      <c r="H50" s="7"/>
      <c r="I50" s="7"/>
      <c r="J50" s="7"/>
      <c r="K50" s="7"/>
      <c r="L50" s="7"/>
      <c r="M50" s="7"/>
      <c r="N50" s="7"/>
      <c r="O50" s="7"/>
    </row>
    <row r="51" spans="1:15" s="4" customFormat="1" x14ac:dyDescent="0.2">
      <c r="A51" s="32" t="s">
        <v>84</v>
      </c>
      <c r="B51" s="223">
        <v>29399.54</v>
      </c>
      <c r="C51" s="256">
        <v>8.1099859677604719E-2</v>
      </c>
      <c r="D51" s="105">
        <v>12801.08</v>
      </c>
      <c r="E51" s="259">
        <v>8.6038370516750076E-2</v>
      </c>
      <c r="F51" s="7"/>
      <c r="G51" s="7"/>
      <c r="H51" s="7"/>
      <c r="I51" s="7"/>
      <c r="J51" s="7"/>
      <c r="K51" s="7"/>
      <c r="L51" s="7"/>
      <c r="M51" s="7"/>
      <c r="N51" s="7"/>
      <c r="O51" s="7"/>
    </row>
    <row r="52" spans="1:15" s="4" customFormat="1" ht="13.5" thickBot="1" x14ac:dyDescent="0.25">
      <c r="A52" s="33"/>
      <c r="B52" s="107"/>
      <c r="C52" s="260"/>
      <c r="D52" s="107"/>
      <c r="E52" s="260"/>
      <c r="F52" s="3"/>
      <c r="G52" s="7"/>
      <c r="H52" s="7"/>
      <c r="I52" s="7"/>
      <c r="J52" s="7"/>
      <c r="K52" s="7"/>
      <c r="L52" s="3"/>
      <c r="M52" s="7"/>
      <c r="N52" s="3"/>
      <c r="O52" s="7"/>
    </row>
    <row r="53" spans="1:15" s="4" customFormat="1" ht="13.5" thickBot="1" x14ac:dyDescent="0.25">
      <c r="A53" s="10" t="s">
        <v>73</v>
      </c>
      <c r="B53" s="125">
        <v>1599977.1241000001</v>
      </c>
      <c r="C53" s="261">
        <v>7.9357705994343775E-2</v>
      </c>
      <c r="D53" s="125">
        <v>2459484.79</v>
      </c>
      <c r="E53" s="257">
        <v>0.33255040836152183</v>
      </c>
      <c r="F53" s="11"/>
      <c r="G53" s="7"/>
      <c r="H53" s="7"/>
      <c r="I53" s="7"/>
      <c r="J53" s="7"/>
      <c r="K53" s="7"/>
      <c r="L53" s="7"/>
      <c r="M53" s="7"/>
      <c r="N53" s="7"/>
      <c r="O53" s="7"/>
    </row>
    <row r="54" spans="1:15" s="4" customFormat="1" ht="17.25" customHeight="1" x14ac:dyDescent="0.2">
      <c r="A54" s="379"/>
      <c r="B54" s="379"/>
      <c r="C54" s="379"/>
      <c r="D54" s="379"/>
      <c r="E54" s="179"/>
      <c r="F54" s="155"/>
      <c r="G54" s="155"/>
    </row>
    <row r="55" spans="1:15" s="154" customFormat="1" x14ac:dyDescent="0.2">
      <c r="A55" s="387" t="s">
        <v>244</v>
      </c>
      <c r="B55" s="387"/>
      <c r="C55" s="387"/>
      <c r="D55" s="387"/>
    </row>
    <row r="58" spans="1:15" s="2" customFormat="1" ht="15" customHeight="1" x14ac:dyDescent="0.25">
      <c r="A58" s="385" t="s">
        <v>241</v>
      </c>
      <c r="B58" s="385"/>
      <c r="C58" s="385"/>
      <c r="D58" s="76"/>
      <c r="E58" s="76"/>
    </row>
    <row r="59" spans="1:15" ht="13.5" thickBot="1" x14ac:dyDescent="0.25"/>
    <row r="60" spans="1:15" ht="28.5" customHeight="1" x14ac:dyDescent="0.2">
      <c r="A60" s="410" t="s">
        <v>186</v>
      </c>
      <c r="B60" s="412" t="s">
        <v>207</v>
      </c>
      <c r="C60" s="414" t="s">
        <v>208</v>
      </c>
    </row>
    <row r="61" spans="1:15" ht="63.75" customHeight="1" thickBot="1" x14ac:dyDescent="0.25">
      <c r="A61" s="411"/>
      <c r="B61" s="413"/>
      <c r="C61" s="415"/>
    </row>
    <row r="62" spans="1:15" x14ac:dyDescent="0.2">
      <c r="A62" s="181" t="s">
        <v>74</v>
      </c>
      <c r="B62" s="182">
        <v>115206</v>
      </c>
      <c r="C62" s="268">
        <v>181637.15000000002</v>
      </c>
    </row>
    <row r="63" spans="1:15" x14ac:dyDescent="0.2">
      <c r="A63" s="184" t="s">
        <v>92</v>
      </c>
      <c r="B63" s="185">
        <v>165</v>
      </c>
      <c r="C63" s="269">
        <v>50228.13</v>
      </c>
    </row>
    <row r="64" spans="1:15" x14ac:dyDescent="0.2">
      <c r="A64" s="184" t="s">
        <v>95</v>
      </c>
      <c r="B64" s="185">
        <v>16887</v>
      </c>
      <c r="C64" s="187">
        <v>0</v>
      </c>
    </row>
    <row r="65" spans="1:3" x14ac:dyDescent="0.2">
      <c r="A65" s="184" t="s">
        <v>77</v>
      </c>
      <c r="B65" s="185"/>
      <c r="C65" s="269">
        <v>17640.5</v>
      </c>
    </row>
    <row r="66" spans="1:3" x14ac:dyDescent="0.2">
      <c r="A66" s="184" t="s">
        <v>78</v>
      </c>
      <c r="B66" s="185">
        <v>0</v>
      </c>
      <c r="C66" s="187">
        <v>43274.71</v>
      </c>
    </row>
    <row r="67" spans="1:3" x14ac:dyDescent="0.2">
      <c r="A67" s="184" t="s">
        <v>93</v>
      </c>
      <c r="B67" s="185">
        <v>10668</v>
      </c>
      <c r="C67" s="269">
        <v>676706.6</v>
      </c>
    </row>
    <row r="68" spans="1:3" x14ac:dyDescent="0.2">
      <c r="A68" s="184" t="s">
        <v>80</v>
      </c>
      <c r="B68" s="185">
        <v>1779</v>
      </c>
      <c r="C68" s="269">
        <v>120761.34</v>
      </c>
    </row>
    <row r="69" spans="1:3" x14ac:dyDescent="0.2">
      <c r="A69" s="184" t="s">
        <v>0</v>
      </c>
      <c r="B69" s="185">
        <v>0</v>
      </c>
      <c r="C69" s="187">
        <v>0</v>
      </c>
    </row>
    <row r="70" spans="1:3" x14ac:dyDescent="0.2">
      <c r="A70" s="184" t="s">
        <v>81</v>
      </c>
      <c r="B70" s="185">
        <v>13631</v>
      </c>
      <c r="C70" s="269">
        <v>246291.47</v>
      </c>
    </row>
    <row r="71" spans="1:3" x14ac:dyDescent="0.2">
      <c r="A71" s="184" t="s">
        <v>97</v>
      </c>
      <c r="B71" s="185">
        <v>1075</v>
      </c>
      <c r="C71" s="269">
        <v>1218.75</v>
      </c>
    </row>
    <row r="72" spans="1:3" x14ac:dyDescent="0.2">
      <c r="A72" s="184" t="s">
        <v>94</v>
      </c>
      <c r="B72" s="185">
        <v>10016</v>
      </c>
      <c r="C72" s="269">
        <v>0</v>
      </c>
    </row>
    <row r="73" spans="1:3" x14ac:dyDescent="0.2">
      <c r="A73" s="184" t="s">
        <v>90</v>
      </c>
      <c r="B73" s="185">
        <v>17554</v>
      </c>
      <c r="C73" s="269">
        <v>160666.25999999998</v>
      </c>
    </row>
    <row r="74" spans="1:3" x14ac:dyDescent="0.2">
      <c r="A74" s="184" t="s">
        <v>75</v>
      </c>
      <c r="B74" s="185">
        <v>0</v>
      </c>
      <c r="C74" s="187">
        <v>0</v>
      </c>
    </row>
    <row r="75" spans="1:3" x14ac:dyDescent="0.2">
      <c r="A75" s="184" t="s">
        <v>82</v>
      </c>
      <c r="B75" s="185">
        <v>0</v>
      </c>
      <c r="C75" s="269">
        <v>71905.210000000006</v>
      </c>
    </row>
    <row r="76" spans="1:3" x14ac:dyDescent="0.2">
      <c r="A76" s="184" t="s">
        <v>91</v>
      </c>
      <c r="B76" s="185">
        <v>224</v>
      </c>
      <c r="C76" s="269">
        <v>72386.31</v>
      </c>
    </row>
    <row r="77" spans="1:3" x14ac:dyDescent="0.2">
      <c r="A77" s="184" t="s">
        <v>105</v>
      </c>
      <c r="B77" s="185">
        <v>2136</v>
      </c>
      <c r="C77" s="269">
        <v>23316.18</v>
      </c>
    </row>
    <row r="78" spans="1:3" x14ac:dyDescent="0.2">
      <c r="A78" s="184" t="s">
        <v>84</v>
      </c>
      <c r="B78" s="185">
        <v>0</v>
      </c>
      <c r="C78" s="269">
        <v>0</v>
      </c>
    </row>
    <row r="79" spans="1:3" ht="13.5" thickBot="1" x14ac:dyDescent="0.25">
      <c r="A79" s="188"/>
      <c r="B79" s="189"/>
      <c r="C79" s="270"/>
    </row>
    <row r="80" spans="1:3" ht="13.5" thickBot="1" x14ac:dyDescent="0.25">
      <c r="A80" s="191" t="s">
        <v>73</v>
      </c>
      <c r="B80" s="192">
        <v>189341</v>
      </c>
      <c r="C80" s="193">
        <v>1666032.61</v>
      </c>
    </row>
    <row r="83" spans="1:255" s="2" customFormat="1" ht="15" x14ac:dyDescent="0.25">
      <c r="A83" s="386" t="s">
        <v>242</v>
      </c>
      <c r="B83" s="386"/>
      <c r="C83" s="386"/>
    </row>
    <row r="84" spans="1:255" ht="13.5" thickBot="1" x14ac:dyDescent="0.25"/>
    <row r="85" spans="1:255" customFormat="1" ht="87.75" customHeight="1" thickBot="1" x14ac:dyDescent="0.25">
      <c r="A85" s="194" t="s">
        <v>186</v>
      </c>
      <c r="B85" s="196" t="s">
        <v>188</v>
      </c>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c r="CR85" s="37"/>
      <c r="CS85" s="37"/>
      <c r="CT85" s="37"/>
      <c r="CU85" s="37"/>
      <c r="CV85" s="37"/>
      <c r="CW85" s="37"/>
      <c r="CX85" s="37"/>
      <c r="CY85" s="37"/>
      <c r="CZ85" s="37"/>
      <c r="DA85" s="37"/>
      <c r="DB85" s="37"/>
      <c r="DC85" s="37"/>
      <c r="DD85" s="37"/>
      <c r="DE85" s="37"/>
      <c r="DF85" s="37"/>
      <c r="DG85" s="37"/>
      <c r="DH85" s="37"/>
      <c r="DI85" s="37"/>
      <c r="DJ85" s="37"/>
      <c r="DK85" s="37"/>
      <c r="DL85" s="37"/>
      <c r="DM85" s="37"/>
      <c r="DN85" s="37"/>
      <c r="DO85" s="37"/>
      <c r="DP85" s="37"/>
      <c r="DQ85" s="37"/>
      <c r="DR85" s="37"/>
      <c r="DS85" s="37"/>
      <c r="DT85" s="37"/>
      <c r="DU85" s="37"/>
      <c r="DV85" s="37"/>
      <c r="DW85" s="37"/>
      <c r="DX85" s="37"/>
      <c r="DY85" s="37"/>
      <c r="DZ85" s="37"/>
      <c r="EA85" s="37"/>
      <c r="EB85" s="37"/>
      <c r="EC85" s="37"/>
      <c r="ED85" s="37"/>
      <c r="EE85" s="37"/>
      <c r="EF85" s="37"/>
      <c r="EG85" s="37"/>
      <c r="EH85" s="37"/>
      <c r="EI85" s="37"/>
      <c r="EJ85" s="37"/>
      <c r="EK85" s="37"/>
      <c r="EL85" s="37"/>
      <c r="EM85" s="37"/>
      <c r="EN85" s="37"/>
      <c r="EO85" s="37"/>
      <c r="EP85" s="37"/>
      <c r="EQ85" s="37"/>
      <c r="ER85" s="37"/>
      <c r="ES85" s="37"/>
      <c r="ET85" s="37"/>
      <c r="EU85" s="37"/>
      <c r="EV85" s="37"/>
      <c r="EW85" s="37"/>
      <c r="EX85" s="37"/>
      <c r="EY85" s="37"/>
      <c r="EZ85" s="37"/>
      <c r="FA85" s="37"/>
      <c r="FB85" s="37"/>
      <c r="FC85" s="37"/>
      <c r="FD85" s="37"/>
      <c r="FE85" s="37"/>
      <c r="FF85" s="37"/>
      <c r="FG85" s="37"/>
      <c r="FH85" s="37"/>
      <c r="FI85" s="37"/>
      <c r="FJ85" s="37"/>
      <c r="FK85" s="37"/>
      <c r="FL85" s="37"/>
      <c r="FM85" s="37"/>
      <c r="FN85" s="37"/>
      <c r="FO85" s="37"/>
      <c r="FP85" s="37"/>
      <c r="FQ85" s="37"/>
      <c r="FR85" s="37"/>
      <c r="FS85" s="37"/>
      <c r="FT85" s="37"/>
      <c r="FU85" s="37"/>
      <c r="FV85" s="37"/>
      <c r="FW85" s="37"/>
      <c r="FX85" s="37"/>
      <c r="FY85" s="37"/>
      <c r="FZ85" s="37"/>
      <c r="GA85" s="37"/>
      <c r="GB85" s="37"/>
      <c r="GC85" s="37"/>
      <c r="GD85" s="37"/>
      <c r="GE85" s="37"/>
      <c r="GF85" s="37"/>
      <c r="GG85" s="37"/>
      <c r="GH85" s="37"/>
      <c r="GI85" s="37"/>
      <c r="GJ85" s="37"/>
      <c r="GK85" s="37"/>
      <c r="GL85" s="37"/>
      <c r="GM85" s="37"/>
      <c r="GN85" s="37"/>
      <c r="GO85" s="37"/>
      <c r="GP85" s="37"/>
      <c r="GQ85" s="37"/>
      <c r="GR85" s="37"/>
      <c r="GS85" s="37"/>
      <c r="GT85" s="37"/>
      <c r="GU85" s="37"/>
      <c r="GV85" s="37"/>
      <c r="GW85" s="37"/>
      <c r="GX85" s="37"/>
      <c r="GY85" s="37"/>
      <c r="GZ85" s="37"/>
      <c r="HA85" s="37"/>
      <c r="HB85" s="37"/>
      <c r="HC85" s="37"/>
      <c r="HD85" s="37"/>
      <c r="HE85" s="37"/>
      <c r="HF85" s="37"/>
      <c r="HG85" s="37"/>
      <c r="HH85" s="37"/>
      <c r="HI85" s="37"/>
      <c r="HJ85" s="37"/>
      <c r="HK85" s="37"/>
      <c r="HL85" s="37"/>
      <c r="HM85" s="37"/>
      <c r="HN85" s="37"/>
      <c r="HO85" s="37"/>
      <c r="HP85" s="37"/>
      <c r="HQ85" s="37"/>
      <c r="HR85" s="37"/>
      <c r="HS85" s="37"/>
      <c r="HT85" s="37"/>
      <c r="HU85" s="37"/>
      <c r="HV85" s="37"/>
      <c r="HW85" s="37"/>
      <c r="HX85" s="37"/>
      <c r="HY85" s="37"/>
      <c r="HZ85" s="37"/>
      <c r="IA85" s="37"/>
      <c r="IB85" s="37"/>
      <c r="IC85" s="37"/>
      <c r="ID85" s="37"/>
      <c r="IE85" s="37"/>
      <c r="IF85" s="37"/>
      <c r="IG85" s="37"/>
      <c r="IH85" s="37"/>
      <c r="II85" s="37"/>
      <c r="IJ85" s="37"/>
      <c r="IK85" s="37"/>
      <c r="IL85" s="37"/>
      <c r="IM85" s="37"/>
      <c r="IN85" s="37"/>
      <c r="IO85" s="37"/>
      <c r="IP85" s="37"/>
      <c r="IQ85" s="37"/>
      <c r="IR85" s="37"/>
      <c r="IS85" s="37"/>
      <c r="IT85" s="37"/>
      <c r="IU85" s="37"/>
    </row>
    <row r="86" spans="1:255" customFormat="1" ht="15" customHeight="1" x14ac:dyDescent="0.2">
      <c r="A86" s="197" t="s">
        <v>74</v>
      </c>
      <c r="B86" s="199">
        <v>61</v>
      </c>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c r="CR86" s="37"/>
      <c r="CS86" s="37"/>
      <c r="CT86" s="37"/>
      <c r="CU86" s="37"/>
      <c r="CV86" s="37"/>
      <c r="CW86" s="37"/>
      <c r="CX86" s="37"/>
      <c r="CY86" s="37"/>
      <c r="CZ86" s="37"/>
      <c r="DA86" s="37"/>
      <c r="DB86" s="37"/>
      <c r="DC86" s="37"/>
      <c r="DD86" s="37"/>
      <c r="DE86" s="37"/>
      <c r="DF86" s="37"/>
      <c r="DG86" s="37"/>
      <c r="DH86" s="37"/>
      <c r="DI86" s="37"/>
      <c r="DJ86" s="37"/>
      <c r="DK86" s="37"/>
      <c r="DL86" s="37"/>
      <c r="DM86" s="37"/>
      <c r="DN86" s="37"/>
      <c r="DO86" s="37"/>
      <c r="DP86" s="37"/>
      <c r="DQ86" s="37"/>
      <c r="DR86" s="37"/>
      <c r="DS86" s="37"/>
      <c r="DT86" s="37"/>
      <c r="DU86" s="37"/>
      <c r="DV86" s="37"/>
      <c r="DW86" s="37"/>
      <c r="DX86" s="37"/>
      <c r="DY86" s="37"/>
      <c r="DZ86" s="37"/>
      <c r="EA86" s="37"/>
      <c r="EB86" s="37"/>
      <c r="EC86" s="37"/>
      <c r="ED86" s="37"/>
      <c r="EE86" s="37"/>
      <c r="EF86" s="37"/>
      <c r="EG86" s="37"/>
      <c r="EH86" s="37"/>
      <c r="EI86" s="37"/>
      <c r="EJ86" s="37"/>
      <c r="EK86" s="37"/>
      <c r="EL86" s="37"/>
      <c r="EM86" s="37"/>
      <c r="EN86" s="37"/>
      <c r="EO86" s="37"/>
      <c r="EP86" s="37"/>
      <c r="EQ86" s="37"/>
      <c r="ER86" s="37"/>
      <c r="ES86" s="37"/>
      <c r="ET86" s="37"/>
      <c r="EU86" s="37"/>
      <c r="EV86" s="37"/>
      <c r="EW86" s="37"/>
      <c r="EX86" s="37"/>
      <c r="EY86" s="37"/>
      <c r="EZ86" s="37"/>
      <c r="FA86" s="37"/>
      <c r="FB86" s="37"/>
      <c r="FC86" s="37"/>
      <c r="FD86" s="37"/>
      <c r="FE86" s="37"/>
      <c r="FF86" s="37"/>
      <c r="FG86" s="37"/>
      <c r="FH86" s="37"/>
      <c r="FI86" s="37"/>
      <c r="FJ86" s="37"/>
      <c r="FK86" s="37"/>
      <c r="FL86" s="37"/>
      <c r="FM86" s="37"/>
      <c r="FN86" s="37"/>
      <c r="FO86" s="37"/>
      <c r="FP86" s="37"/>
      <c r="FQ86" s="37"/>
      <c r="FR86" s="37"/>
      <c r="FS86" s="37"/>
      <c r="FT86" s="37"/>
      <c r="FU86" s="37"/>
      <c r="FV86" s="37"/>
      <c r="FW86" s="37"/>
      <c r="FX86" s="37"/>
      <c r="FY86" s="37"/>
      <c r="FZ86" s="37"/>
      <c r="GA86" s="37"/>
      <c r="GB86" s="37"/>
      <c r="GC86" s="37"/>
      <c r="GD86" s="37"/>
      <c r="GE86" s="37"/>
      <c r="GF86" s="37"/>
      <c r="GG86" s="37"/>
      <c r="GH86" s="37"/>
      <c r="GI86" s="37"/>
      <c r="GJ86" s="37"/>
      <c r="GK86" s="37"/>
      <c r="GL86" s="37"/>
      <c r="GM86" s="37"/>
      <c r="GN86" s="37"/>
      <c r="GO86" s="37"/>
      <c r="GP86" s="37"/>
      <c r="GQ86" s="37"/>
      <c r="GR86" s="37"/>
      <c r="GS86" s="37"/>
      <c r="GT86" s="37"/>
      <c r="GU86" s="37"/>
      <c r="GV86" s="37"/>
      <c r="GW86" s="37"/>
      <c r="GX86" s="37"/>
      <c r="GY86" s="37"/>
      <c r="GZ86" s="37"/>
      <c r="HA86" s="37"/>
      <c r="HB86" s="37"/>
      <c r="HC86" s="37"/>
      <c r="HD86" s="37"/>
      <c r="HE86" s="37"/>
      <c r="HF86" s="37"/>
      <c r="HG86" s="37"/>
      <c r="HH86" s="37"/>
      <c r="HI86" s="37"/>
      <c r="HJ86" s="37"/>
      <c r="HK86" s="37"/>
      <c r="HL86" s="37"/>
      <c r="HM86" s="37"/>
      <c r="HN86" s="37"/>
      <c r="HO86" s="37"/>
      <c r="HP86" s="37"/>
      <c r="HQ86" s="37"/>
      <c r="HR86" s="37"/>
      <c r="HS86" s="37"/>
      <c r="HT86" s="37"/>
      <c r="HU86" s="37"/>
      <c r="HV86" s="37"/>
      <c r="HW86" s="37"/>
      <c r="HX86" s="37"/>
      <c r="HY86" s="37"/>
      <c r="HZ86" s="37"/>
      <c r="IA86" s="37"/>
      <c r="IB86" s="37"/>
      <c r="IC86" s="37"/>
      <c r="ID86" s="37"/>
      <c r="IE86" s="37"/>
      <c r="IF86" s="37"/>
      <c r="IG86" s="37"/>
      <c r="IH86" s="37"/>
      <c r="II86" s="37"/>
      <c r="IJ86" s="37"/>
      <c r="IK86" s="37"/>
      <c r="IL86" s="37"/>
      <c r="IM86" s="37"/>
      <c r="IN86" s="37"/>
      <c r="IO86" s="37"/>
      <c r="IP86" s="37"/>
      <c r="IQ86" s="37"/>
      <c r="IR86" s="37"/>
      <c r="IS86" s="37"/>
      <c r="IT86" s="37"/>
      <c r="IU86" s="37"/>
    </row>
    <row r="87" spans="1:255" customFormat="1" ht="15" customHeight="1" x14ac:dyDescent="0.2">
      <c r="A87" s="184" t="s">
        <v>92</v>
      </c>
      <c r="B87" s="201">
        <v>25</v>
      </c>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7"/>
      <c r="CO87" s="37"/>
      <c r="CP87" s="37"/>
      <c r="CQ87" s="37"/>
      <c r="CR87" s="37"/>
      <c r="CS87" s="37"/>
      <c r="CT87" s="37"/>
      <c r="CU87" s="37"/>
      <c r="CV87" s="37"/>
      <c r="CW87" s="37"/>
      <c r="CX87" s="37"/>
      <c r="CY87" s="37"/>
      <c r="CZ87" s="37"/>
      <c r="DA87" s="37"/>
      <c r="DB87" s="37"/>
      <c r="DC87" s="37"/>
      <c r="DD87" s="37"/>
      <c r="DE87" s="37"/>
      <c r="DF87" s="37"/>
      <c r="DG87" s="37"/>
      <c r="DH87" s="37"/>
      <c r="DI87" s="37"/>
      <c r="DJ87" s="37"/>
      <c r="DK87" s="37"/>
      <c r="DL87" s="37"/>
      <c r="DM87" s="37"/>
      <c r="DN87" s="37"/>
      <c r="DO87" s="37"/>
      <c r="DP87" s="37"/>
      <c r="DQ87" s="37"/>
      <c r="DR87" s="37"/>
      <c r="DS87" s="37"/>
      <c r="DT87" s="37"/>
      <c r="DU87" s="37"/>
      <c r="DV87" s="37"/>
      <c r="DW87" s="37"/>
      <c r="DX87" s="37"/>
      <c r="DY87" s="37"/>
      <c r="DZ87" s="37"/>
      <c r="EA87" s="37"/>
      <c r="EB87" s="37"/>
      <c r="EC87" s="37"/>
      <c r="ED87" s="37"/>
      <c r="EE87" s="37"/>
      <c r="EF87" s="37"/>
      <c r="EG87" s="37"/>
      <c r="EH87" s="37"/>
      <c r="EI87" s="37"/>
      <c r="EJ87" s="37"/>
      <c r="EK87" s="37"/>
      <c r="EL87" s="37"/>
      <c r="EM87" s="37"/>
      <c r="EN87" s="37"/>
      <c r="EO87" s="37"/>
      <c r="EP87" s="37"/>
      <c r="EQ87" s="37"/>
      <c r="ER87" s="37"/>
      <c r="ES87" s="37"/>
      <c r="ET87" s="37"/>
      <c r="EU87" s="37"/>
      <c r="EV87" s="37"/>
      <c r="EW87" s="37"/>
      <c r="EX87" s="37"/>
      <c r="EY87" s="37"/>
      <c r="EZ87" s="37"/>
      <c r="FA87" s="37"/>
      <c r="FB87" s="37"/>
      <c r="FC87" s="37"/>
      <c r="FD87" s="37"/>
      <c r="FE87" s="37"/>
      <c r="FF87" s="37"/>
      <c r="FG87" s="37"/>
      <c r="FH87" s="37"/>
      <c r="FI87" s="37"/>
      <c r="FJ87" s="37"/>
      <c r="FK87" s="37"/>
      <c r="FL87" s="37"/>
      <c r="FM87" s="37"/>
      <c r="FN87" s="37"/>
      <c r="FO87" s="37"/>
      <c r="FP87" s="37"/>
      <c r="FQ87" s="37"/>
      <c r="FR87" s="37"/>
      <c r="FS87" s="37"/>
      <c r="FT87" s="37"/>
      <c r="FU87" s="37"/>
      <c r="FV87" s="37"/>
      <c r="FW87" s="37"/>
      <c r="FX87" s="37"/>
      <c r="FY87" s="37"/>
      <c r="FZ87" s="37"/>
      <c r="GA87" s="37"/>
      <c r="GB87" s="37"/>
      <c r="GC87" s="37"/>
      <c r="GD87" s="37"/>
      <c r="GE87" s="37"/>
      <c r="GF87" s="37"/>
      <c r="GG87" s="37"/>
      <c r="GH87" s="37"/>
      <c r="GI87" s="37"/>
      <c r="GJ87" s="37"/>
      <c r="GK87" s="37"/>
      <c r="GL87" s="37"/>
      <c r="GM87" s="37"/>
      <c r="GN87" s="37"/>
      <c r="GO87" s="37"/>
      <c r="GP87" s="37"/>
      <c r="GQ87" s="37"/>
      <c r="GR87" s="37"/>
      <c r="GS87" s="37"/>
      <c r="GT87" s="37"/>
      <c r="GU87" s="37"/>
      <c r="GV87" s="37"/>
      <c r="GW87" s="37"/>
      <c r="GX87" s="37"/>
      <c r="GY87" s="37"/>
      <c r="GZ87" s="37"/>
      <c r="HA87" s="37"/>
      <c r="HB87" s="37"/>
      <c r="HC87" s="37"/>
      <c r="HD87" s="37"/>
      <c r="HE87" s="37"/>
      <c r="HF87" s="37"/>
      <c r="HG87" s="37"/>
      <c r="HH87" s="37"/>
      <c r="HI87" s="37"/>
      <c r="HJ87" s="37"/>
      <c r="HK87" s="37"/>
      <c r="HL87" s="37"/>
      <c r="HM87" s="37"/>
      <c r="HN87" s="37"/>
      <c r="HO87" s="37"/>
      <c r="HP87" s="37"/>
      <c r="HQ87" s="37"/>
      <c r="HR87" s="37"/>
      <c r="HS87" s="37"/>
      <c r="HT87" s="37"/>
      <c r="HU87" s="37"/>
      <c r="HV87" s="37"/>
      <c r="HW87" s="37"/>
      <c r="HX87" s="37"/>
      <c r="HY87" s="37"/>
      <c r="HZ87" s="37"/>
      <c r="IA87" s="37"/>
      <c r="IB87" s="37"/>
      <c r="IC87" s="37"/>
      <c r="ID87" s="37"/>
      <c r="IE87" s="37"/>
      <c r="IF87" s="37"/>
      <c r="IG87" s="37"/>
      <c r="IH87" s="37"/>
      <c r="II87" s="37"/>
      <c r="IJ87" s="37"/>
      <c r="IK87" s="37"/>
      <c r="IL87" s="37"/>
      <c r="IM87" s="37"/>
      <c r="IN87" s="37"/>
      <c r="IO87" s="37"/>
      <c r="IP87" s="37"/>
      <c r="IQ87" s="37"/>
      <c r="IR87" s="37"/>
      <c r="IS87" s="37"/>
      <c r="IT87" s="37"/>
      <c r="IU87" s="37"/>
    </row>
    <row r="88" spans="1:255" customFormat="1" ht="15" customHeight="1" x14ac:dyDescent="0.2">
      <c r="A88" s="184" t="s">
        <v>95</v>
      </c>
      <c r="B88" s="201">
        <v>2</v>
      </c>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37"/>
      <c r="CR88" s="37"/>
      <c r="CS88" s="37"/>
      <c r="CT88" s="37"/>
      <c r="CU88" s="37"/>
      <c r="CV88" s="37"/>
      <c r="CW88" s="37"/>
      <c r="CX88" s="37"/>
      <c r="CY88" s="37"/>
      <c r="CZ88" s="37"/>
      <c r="DA88" s="37"/>
      <c r="DB88" s="37"/>
      <c r="DC88" s="37"/>
      <c r="DD88" s="37"/>
      <c r="DE88" s="37"/>
      <c r="DF88" s="37"/>
      <c r="DG88" s="37"/>
      <c r="DH88" s="37"/>
      <c r="DI88" s="37"/>
      <c r="DJ88" s="37"/>
      <c r="DK88" s="37"/>
      <c r="DL88" s="37"/>
      <c r="DM88" s="37"/>
      <c r="DN88" s="37"/>
      <c r="DO88" s="37"/>
      <c r="DP88" s="37"/>
      <c r="DQ88" s="37"/>
      <c r="DR88" s="37"/>
      <c r="DS88" s="37"/>
      <c r="DT88" s="37"/>
      <c r="DU88" s="37"/>
      <c r="DV88" s="37"/>
      <c r="DW88" s="37"/>
      <c r="DX88" s="37"/>
      <c r="DY88" s="37"/>
      <c r="DZ88" s="37"/>
      <c r="EA88" s="37"/>
      <c r="EB88" s="37"/>
      <c r="EC88" s="37"/>
      <c r="ED88" s="37"/>
      <c r="EE88" s="37"/>
      <c r="EF88" s="37"/>
      <c r="EG88" s="37"/>
      <c r="EH88" s="37"/>
      <c r="EI88" s="37"/>
      <c r="EJ88" s="37"/>
      <c r="EK88" s="37"/>
      <c r="EL88" s="37"/>
      <c r="EM88" s="37"/>
      <c r="EN88" s="37"/>
      <c r="EO88" s="37"/>
      <c r="EP88" s="37"/>
      <c r="EQ88" s="37"/>
      <c r="ER88" s="37"/>
      <c r="ES88" s="37"/>
      <c r="ET88" s="37"/>
      <c r="EU88" s="37"/>
      <c r="EV88" s="37"/>
      <c r="EW88" s="37"/>
      <c r="EX88" s="37"/>
      <c r="EY88" s="37"/>
      <c r="EZ88" s="37"/>
      <c r="FA88" s="37"/>
      <c r="FB88" s="37"/>
      <c r="FC88" s="37"/>
      <c r="FD88" s="37"/>
      <c r="FE88" s="37"/>
      <c r="FF88" s="37"/>
      <c r="FG88" s="37"/>
      <c r="FH88" s="37"/>
      <c r="FI88" s="37"/>
      <c r="FJ88" s="37"/>
      <c r="FK88" s="37"/>
      <c r="FL88" s="37"/>
      <c r="FM88" s="37"/>
      <c r="FN88" s="37"/>
      <c r="FO88" s="37"/>
      <c r="FP88" s="37"/>
      <c r="FQ88" s="37"/>
      <c r="FR88" s="37"/>
      <c r="FS88" s="37"/>
      <c r="FT88" s="37"/>
      <c r="FU88" s="37"/>
      <c r="FV88" s="37"/>
      <c r="FW88" s="37"/>
      <c r="FX88" s="37"/>
      <c r="FY88" s="37"/>
      <c r="FZ88" s="37"/>
      <c r="GA88" s="37"/>
      <c r="GB88" s="37"/>
      <c r="GC88" s="37"/>
      <c r="GD88" s="37"/>
      <c r="GE88" s="37"/>
      <c r="GF88" s="37"/>
      <c r="GG88" s="37"/>
      <c r="GH88" s="37"/>
      <c r="GI88" s="37"/>
      <c r="GJ88" s="37"/>
      <c r="GK88" s="37"/>
      <c r="GL88" s="37"/>
      <c r="GM88" s="37"/>
      <c r="GN88" s="37"/>
      <c r="GO88" s="37"/>
      <c r="GP88" s="37"/>
      <c r="GQ88" s="37"/>
      <c r="GR88" s="37"/>
      <c r="GS88" s="37"/>
      <c r="GT88" s="37"/>
      <c r="GU88" s="37"/>
      <c r="GV88" s="37"/>
      <c r="GW88" s="37"/>
      <c r="GX88" s="37"/>
      <c r="GY88" s="37"/>
      <c r="GZ88" s="37"/>
      <c r="HA88" s="37"/>
      <c r="HB88" s="37"/>
      <c r="HC88" s="37"/>
      <c r="HD88" s="37"/>
      <c r="HE88" s="37"/>
      <c r="HF88" s="37"/>
      <c r="HG88" s="37"/>
      <c r="HH88" s="37"/>
      <c r="HI88" s="37"/>
      <c r="HJ88" s="37"/>
      <c r="HK88" s="37"/>
      <c r="HL88" s="37"/>
      <c r="HM88" s="37"/>
      <c r="HN88" s="37"/>
      <c r="HO88" s="37"/>
      <c r="HP88" s="37"/>
      <c r="HQ88" s="37"/>
      <c r="HR88" s="37"/>
      <c r="HS88" s="37"/>
      <c r="HT88" s="37"/>
      <c r="HU88" s="37"/>
      <c r="HV88" s="37"/>
      <c r="HW88" s="37"/>
      <c r="HX88" s="37"/>
      <c r="HY88" s="37"/>
      <c r="HZ88" s="37"/>
      <c r="IA88" s="37"/>
      <c r="IB88" s="37"/>
      <c r="IC88" s="37"/>
      <c r="ID88" s="37"/>
      <c r="IE88" s="37"/>
      <c r="IF88" s="37"/>
      <c r="IG88" s="37"/>
      <c r="IH88" s="37"/>
      <c r="II88" s="37"/>
      <c r="IJ88" s="37"/>
      <c r="IK88" s="37"/>
      <c r="IL88" s="37"/>
      <c r="IM88" s="37"/>
      <c r="IN88" s="37"/>
      <c r="IO88" s="37"/>
      <c r="IP88" s="37"/>
      <c r="IQ88" s="37"/>
      <c r="IR88" s="37"/>
      <c r="IS88" s="37"/>
      <c r="IT88" s="37"/>
      <c r="IU88" s="37"/>
    </row>
    <row r="89" spans="1:255" customFormat="1" ht="15" customHeight="1" x14ac:dyDescent="0.2">
      <c r="A89" s="184" t="s">
        <v>77</v>
      </c>
      <c r="B89" s="201">
        <v>14</v>
      </c>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c r="CR89" s="37"/>
      <c r="CS89" s="37"/>
      <c r="CT89" s="37"/>
      <c r="CU89" s="37"/>
      <c r="CV89" s="37"/>
      <c r="CW89" s="37"/>
      <c r="CX89" s="37"/>
      <c r="CY89" s="37"/>
      <c r="CZ89" s="37"/>
      <c r="DA89" s="37"/>
      <c r="DB89" s="37"/>
      <c r="DC89" s="37"/>
      <c r="DD89" s="37"/>
      <c r="DE89" s="37"/>
      <c r="DF89" s="37"/>
      <c r="DG89" s="37"/>
      <c r="DH89" s="37"/>
      <c r="DI89" s="37"/>
      <c r="DJ89" s="37"/>
      <c r="DK89" s="37"/>
      <c r="DL89" s="37"/>
      <c r="DM89" s="37"/>
      <c r="DN89" s="37"/>
      <c r="DO89" s="37"/>
      <c r="DP89" s="37"/>
      <c r="DQ89" s="37"/>
      <c r="DR89" s="37"/>
      <c r="DS89" s="37"/>
      <c r="DT89" s="37"/>
      <c r="DU89" s="37"/>
      <c r="DV89" s="37"/>
      <c r="DW89" s="37"/>
      <c r="DX89" s="37"/>
      <c r="DY89" s="37"/>
      <c r="DZ89" s="37"/>
      <c r="EA89" s="37"/>
      <c r="EB89" s="37"/>
      <c r="EC89" s="37"/>
      <c r="ED89" s="37"/>
      <c r="EE89" s="37"/>
      <c r="EF89" s="37"/>
      <c r="EG89" s="37"/>
      <c r="EH89" s="37"/>
      <c r="EI89" s="37"/>
      <c r="EJ89" s="37"/>
      <c r="EK89" s="37"/>
      <c r="EL89" s="37"/>
      <c r="EM89" s="37"/>
      <c r="EN89" s="37"/>
      <c r="EO89" s="37"/>
      <c r="EP89" s="37"/>
      <c r="EQ89" s="37"/>
      <c r="ER89" s="37"/>
      <c r="ES89" s="37"/>
      <c r="ET89" s="37"/>
      <c r="EU89" s="37"/>
      <c r="EV89" s="37"/>
      <c r="EW89" s="37"/>
      <c r="EX89" s="37"/>
      <c r="EY89" s="37"/>
      <c r="EZ89" s="37"/>
      <c r="FA89" s="37"/>
      <c r="FB89" s="37"/>
      <c r="FC89" s="37"/>
      <c r="FD89" s="37"/>
      <c r="FE89" s="37"/>
      <c r="FF89" s="37"/>
      <c r="FG89" s="37"/>
      <c r="FH89" s="37"/>
      <c r="FI89" s="37"/>
      <c r="FJ89" s="37"/>
      <c r="FK89" s="37"/>
      <c r="FL89" s="37"/>
      <c r="FM89" s="37"/>
      <c r="FN89" s="37"/>
      <c r="FO89" s="37"/>
      <c r="FP89" s="37"/>
      <c r="FQ89" s="37"/>
      <c r="FR89" s="37"/>
      <c r="FS89" s="37"/>
      <c r="FT89" s="37"/>
      <c r="FU89" s="37"/>
      <c r="FV89" s="37"/>
      <c r="FW89" s="37"/>
      <c r="FX89" s="37"/>
      <c r="FY89" s="37"/>
      <c r="FZ89" s="37"/>
      <c r="GA89" s="37"/>
      <c r="GB89" s="37"/>
      <c r="GC89" s="37"/>
      <c r="GD89" s="37"/>
      <c r="GE89" s="37"/>
      <c r="GF89" s="37"/>
      <c r="GG89" s="37"/>
      <c r="GH89" s="37"/>
      <c r="GI89" s="37"/>
      <c r="GJ89" s="37"/>
      <c r="GK89" s="37"/>
      <c r="GL89" s="37"/>
      <c r="GM89" s="37"/>
      <c r="GN89" s="37"/>
      <c r="GO89" s="37"/>
      <c r="GP89" s="37"/>
      <c r="GQ89" s="37"/>
      <c r="GR89" s="37"/>
      <c r="GS89" s="37"/>
      <c r="GT89" s="37"/>
      <c r="GU89" s="37"/>
      <c r="GV89" s="37"/>
      <c r="GW89" s="37"/>
      <c r="GX89" s="37"/>
      <c r="GY89" s="37"/>
      <c r="GZ89" s="37"/>
      <c r="HA89" s="37"/>
      <c r="HB89" s="37"/>
      <c r="HC89" s="37"/>
      <c r="HD89" s="37"/>
      <c r="HE89" s="37"/>
      <c r="HF89" s="37"/>
      <c r="HG89" s="37"/>
      <c r="HH89" s="37"/>
      <c r="HI89" s="37"/>
      <c r="HJ89" s="37"/>
      <c r="HK89" s="37"/>
      <c r="HL89" s="37"/>
      <c r="HM89" s="37"/>
      <c r="HN89" s="37"/>
      <c r="HO89" s="37"/>
      <c r="HP89" s="37"/>
      <c r="HQ89" s="37"/>
      <c r="HR89" s="37"/>
      <c r="HS89" s="37"/>
      <c r="HT89" s="37"/>
      <c r="HU89" s="37"/>
      <c r="HV89" s="37"/>
      <c r="HW89" s="37"/>
      <c r="HX89" s="37"/>
      <c r="HY89" s="37"/>
      <c r="HZ89" s="37"/>
      <c r="IA89" s="37"/>
      <c r="IB89" s="37"/>
      <c r="IC89" s="37"/>
      <c r="ID89" s="37"/>
      <c r="IE89" s="37"/>
      <c r="IF89" s="37"/>
      <c r="IG89" s="37"/>
      <c r="IH89" s="37"/>
      <c r="II89" s="37"/>
      <c r="IJ89" s="37"/>
      <c r="IK89" s="37"/>
      <c r="IL89" s="37"/>
      <c r="IM89" s="37"/>
      <c r="IN89" s="37"/>
      <c r="IO89" s="37"/>
      <c r="IP89" s="37"/>
      <c r="IQ89" s="37"/>
      <c r="IR89" s="37"/>
      <c r="IS89" s="37"/>
      <c r="IT89" s="37"/>
      <c r="IU89" s="37"/>
    </row>
    <row r="90" spans="1:255" customFormat="1" ht="15" customHeight="1" x14ac:dyDescent="0.2">
      <c r="A90" s="184" t="s">
        <v>219</v>
      </c>
      <c r="B90" s="201">
        <v>37</v>
      </c>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c r="CR90" s="37"/>
      <c r="CS90" s="37"/>
      <c r="CT90" s="37"/>
      <c r="CU90" s="37"/>
      <c r="CV90" s="37"/>
      <c r="CW90" s="37"/>
      <c r="CX90" s="37"/>
      <c r="CY90" s="37"/>
      <c r="CZ90" s="37"/>
      <c r="DA90" s="37"/>
      <c r="DB90" s="37"/>
      <c r="DC90" s="37"/>
      <c r="DD90" s="37"/>
      <c r="DE90" s="37"/>
      <c r="DF90" s="37"/>
      <c r="DG90" s="37"/>
      <c r="DH90" s="37"/>
      <c r="DI90" s="37"/>
      <c r="DJ90" s="37"/>
      <c r="DK90" s="37"/>
      <c r="DL90" s="37"/>
      <c r="DM90" s="37"/>
      <c r="DN90" s="37"/>
      <c r="DO90" s="37"/>
      <c r="DP90" s="37"/>
      <c r="DQ90" s="37"/>
      <c r="DR90" s="37"/>
      <c r="DS90" s="37"/>
      <c r="DT90" s="37"/>
      <c r="DU90" s="37"/>
      <c r="DV90" s="37"/>
      <c r="DW90" s="37"/>
      <c r="DX90" s="37"/>
      <c r="DY90" s="37"/>
      <c r="DZ90" s="37"/>
      <c r="EA90" s="37"/>
      <c r="EB90" s="37"/>
      <c r="EC90" s="37"/>
      <c r="ED90" s="37"/>
      <c r="EE90" s="37"/>
      <c r="EF90" s="37"/>
      <c r="EG90" s="37"/>
      <c r="EH90" s="37"/>
      <c r="EI90" s="37"/>
      <c r="EJ90" s="37"/>
      <c r="EK90" s="37"/>
      <c r="EL90" s="37"/>
      <c r="EM90" s="37"/>
      <c r="EN90" s="37"/>
      <c r="EO90" s="37"/>
      <c r="EP90" s="37"/>
      <c r="EQ90" s="37"/>
      <c r="ER90" s="37"/>
      <c r="ES90" s="37"/>
      <c r="ET90" s="37"/>
      <c r="EU90" s="37"/>
      <c r="EV90" s="37"/>
      <c r="EW90" s="37"/>
      <c r="EX90" s="37"/>
      <c r="EY90" s="37"/>
      <c r="EZ90" s="37"/>
      <c r="FA90" s="37"/>
      <c r="FB90" s="37"/>
      <c r="FC90" s="37"/>
      <c r="FD90" s="37"/>
      <c r="FE90" s="37"/>
      <c r="FF90" s="37"/>
      <c r="FG90" s="37"/>
      <c r="FH90" s="37"/>
      <c r="FI90" s="37"/>
      <c r="FJ90" s="37"/>
      <c r="FK90" s="37"/>
      <c r="FL90" s="37"/>
      <c r="FM90" s="37"/>
      <c r="FN90" s="37"/>
      <c r="FO90" s="37"/>
      <c r="FP90" s="37"/>
      <c r="FQ90" s="37"/>
      <c r="FR90" s="37"/>
      <c r="FS90" s="37"/>
      <c r="FT90" s="37"/>
      <c r="FU90" s="37"/>
      <c r="FV90" s="37"/>
      <c r="FW90" s="37"/>
      <c r="FX90" s="37"/>
      <c r="FY90" s="37"/>
      <c r="FZ90" s="37"/>
      <c r="GA90" s="37"/>
      <c r="GB90" s="37"/>
      <c r="GC90" s="37"/>
      <c r="GD90" s="37"/>
      <c r="GE90" s="37"/>
      <c r="GF90" s="37"/>
      <c r="GG90" s="37"/>
      <c r="GH90" s="37"/>
      <c r="GI90" s="37"/>
      <c r="GJ90" s="37"/>
      <c r="GK90" s="37"/>
      <c r="GL90" s="37"/>
      <c r="GM90" s="37"/>
      <c r="GN90" s="37"/>
      <c r="GO90" s="37"/>
      <c r="GP90" s="37"/>
      <c r="GQ90" s="37"/>
      <c r="GR90" s="37"/>
      <c r="GS90" s="37"/>
      <c r="GT90" s="37"/>
      <c r="GU90" s="37"/>
      <c r="GV90" s="37"/>
      <c r="GW90" s="37"/>
      <c r="GX90" s="37"/>
      <c r="GY90" s="37"/>
      <c r="GZ90" s="37"/>
      <c r="HA90" s="37"/>
      <c r="HB90" s="37"/>
      <c r="HC90" s="37"/>
      <c r="HD90" s="37"/>
      <c r="HE90" s="37"/>
      <c r="HF90" s="37"/>
      <c r="HG90" s="37"/>
      <c r="HH90" s="37"/>
      <c r="HI90" s="37"/>
      <c r="HJ90" s="37"/>
      <c r="HK90" s="37"/>
      <c r="HL90" s="37"/>
      <c r="HM90" s="37"/>
      <c r="HN90" s="37"/>
      <c r="HO90" s="37"/>
      <c r="HP90" s="37"/>
      <c r="HQ90" s="37"/>
      <c r="HR90" s="37"/>
      <c r="HS90" s="37"/>
      <c r="HT90" s="37"/>
      <c r="HU90" s="37"/>
      <c r="HV90" s="37"/>
      <c r="HW90" s="37"/>
      <c r="HX90" s="37"/>
      <c r="HY90" s="37"/>
      <c r="HZ90" s="37"/>
      <c r="IA90" s="37"/>
      <c r="IB90" s="37"/>
      <c r="IC90" s="37"/>
      <c r="ID90" s="37"/>
      <c r="IE90" s="37"/>
      <c r="IF90" s="37"/>
      <c r="IG90" s="37"/>
      <c r="IH90" s="37"/>
      <c r="II90" s="37"/>
      <c r="IJ90" s="37"/>
      <c r="IK90" s="37"/>
      <c r="IL90" s="37"/>
      <c r="IM90" s="37"/>
      <c r="IN90" s="37"/>
      <c r="IO90" s="37"/>
      <c r="IP90" s="37"/>
      <c r="IQ90" s="37"/>
      <c r="IR90" s="37"/>
      <c r="IS90" s="37"/>
      <c r="IT90" s="37"/>
      <c r="IU90" s="37"/>
    </row>
    <row r="91" spans="1:255" customFormat="1" ht="15" customHeight="1" x14ac:dyDescent="0.2">
      <c r="A91" s="184" t="s">
        <v>93</v>
      </c>
      <c r="B91" s="201">
        <v>89</v>
      </c>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c r="CR91" s="37"/>
      <c r="CS91" s="37"/>
      <c r="CT91" s="37"/>
      <c r="CU91" s="37"/>
      <c r="CV91" s="37"/>
      <c r="CW91" s="37"/>
      <c r="CX91" s="37"/>
      <c r="CY91" s="37"/>
      <c r="CZ91" s="37"/>
      <c r="DA91" s="37"/>
      <c r="DB91" s="37"/>
      <c r="DC91" s="37"/>
      <c r="DD91" s="37"/>
      <c r="DE91" s="37"/>
      <c r="DF91" s="37"/>
      <c r="DG91" s="37"/>
      <c r="DH91" s="37"/>
      <c r="DI91" s="37"/>
      <c r="DJ91" s="37"/>
      <c r="DK91" s="37"/>
      <c r="DL91" s="37"/>
      <c r="DM91" s="37"/>
      <c r="DN91" s="37"/>
      <c r="DO91" s="37"/>
      <c r="DP91" s="37"/>
      <c r="DQ91" s="37"/>
      <c r="DR91" s="37"/>
      <c r="DS91" s="37"/>
      <c r="DT91" s="37"/>
      <c r="DU91" s="37"/>
      <c r="DV91" s="37"/>
      <c r="DW91" s="37"/>
      <c r="DX91" s="37"/>
      <c r="DY91" s="37"/>
      <c r="DZ91" s="37"/>
      <c r="EA91" s="37"/>
      <c r="EB91" s="37"/>
      <c r="EC91" s="37"/>
      <c r="ED91" s="37"/>
      <c r="EE91" s="37"/>
      <c r="EF91" s="37"/>
      <c r="EG91" s="37"/>
      <c r="EH91" s="37"/>
      <c r="EI91" s="37"/>
      <c r="EJ91" s="37"/>
      <c r="EK91" s="37"/>
      <c r="EL91" s="37"/>
      <c r="EM91" s="37"/>
      <c r="EN91" s="37"/>
      <c r="EO91" s="37"/>
      <c r="EP91" s="37"/>
      <c r="EQ91" s="37"/>
      <c r="ER91" s="37"/>
      <c r="ES91" s="37"/>
      <c r="ET91" s="37"/>
      <c r="EU91" s="37"/>
      <c r="EV91" s="37"/>
      <c r="EW91" s="37"/>
      <c r="EX91" s="37"/>
      <c r="EY91" s="37"/>
      <c r="EZ91" s="37"/>
      <c r="FA91" s="37"/>
      <c r="FB91" s="37"/>
      <c r="FC91" s="37"/>
      <c r="FD91" s="37"/>
      <c r="FE91" s="37"/>
      <c r="FF91" s="37"/>
      <c r="FG91" s="37"/>
      <c r="FH91" s="37"/>
      <c r="FI91" s="37"/>
      <c r="FJ91" s="37"/>
      <c r="FK91" s="37"/>
      <c r="FL91" s="37"/>
      <c r="FM91" s="37"/>
      <c r="FN91" s="37"/>
      <c r="FO91" s="37"/>
      <c r="FP91" s="37"/>
      <c r="FQ91" s="37"/>
      <c r="FR91" s="37"/>
      <c r="FS91" s="37"/>
      <c r="FT91" s="37"/>
      <c r="FU91" s="37"/>
      <c r="FV91" s="37"/>
      <c r="FW91" s="37"/>
      <c r="FX91" s="37"/>
      <c r="FY91" s="37"/>
      <c r="FZ91" s="37"/>
      <c r="GA91" s="37"/>
      <c r="GB91" s="37"/>
      <c r="GC91" s="37"/>
      <c r="GD91" s="37"/>
      <c r="GE91" s="37"/>
      <c r="GF91" s="37"/>
      <c r="GG91" s="37"/>
      <c r="GH91" s="37"/>
      <c r="GI91" s="37"/>
      <c r="GJ91" s="37"/>
      <c r="GK91" s="37"/>
      <c r="GL91" s="37"/>
      <c r="GM91" s="37"/>
      <c r="GN91" s="37"/>
      <c r="GO91" s="37"/>
      <c r="GP91" s="37"/>
      <c r="GQ91" s="37"/>
      <c r="GR91" s="37"/>
      <c r="GS91" s="37"/>
      <c r="GT91" s="37"/>
      <c r="GU91" s="37"/>
      <c r="GV91" s="37"/>
      <c r="GW91" s="37"/>
      <c r="GX91" s="37"/>
      <c r="GY91" s="37"/>
      <c r="GZ91" s="37"/>
      <c r="HA91" s="37"/>
      <c r="HB91" s="37"/>
      <c r="HC91" s="37"/>
      <c r="HD91" s="37"/>
      <c r="HE91" s="37"/>
      <c r="HF91" s="37"/>
      <c r="HG91" s="37"/>
      <c r="HH91" s="37"/>
      <c r="HI91" s="37"/>
      <c r="HJ91" s="37"/>
      <c r="HK91" s="37"/>
      <c r="HL91" s="37"/>
      <c r="HM91" s="37"/>
      <c r="HN91" s="37"/>
      <c r="HO91" s="37"/>
      <c r="HP91" s="37"/>
      <c r="HQ91" s="37"/>
      <c r="HR91" s="37"/>
      <c r="HS91" s="37"/>
      <c r="HT91" s="37"/>
      <c r="HU91" s="37"/>
      <c r="HV91" s="37"/>
      <c r="HW91" s="37"/>
      <c r="HX91" s="37"/>
      <c r="HY91" s="37"/>
      <c r="HZ91" s="37"/>
      <c r="IA91" s="37"/>
      <c r="IB91" s="37"/>
      <c r="IC91" s="37"/>
      <c r="ID91" s="37"/>
      <c r="IE91" s="37"/>
      <c r="IF91" s="37"/>
      <c r="IG91" s="37"/>
      <c r="IH91" s="37"/>
      <c r="II91" s="37"/>
      <c r="IJ91" s="37"/>
      <c r="IK91" s="37"/>
      <c r="IL91" s="37"/>
      <c r="IM91" s="37"/>
      <c r="IN91" s="37"/>
      <c r="IO91" s="37"/>
      <c r="IP91" s="37"/>
      <c r="IQ91" s="37"/>
      <c r="IR91" s="37"/>
      <c r="IS91" s="37"/>
      <c r="IT91" s="37"/>
      <c r="IU91" s="37"/>
    </row>
    <row r="92" spans="1:255" customFormat="1" ht="15" customHeight="1" x14ac:dyDescent="0.2">
      <c r="A92" s="184" t="s">
        <v>80</v>
      </c>
      <c r="B92" s="201">
        <v>178</v>
      </c>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c r="CR92" s="37"/>
      <c r="CS92" s="37"/>
      <c r="CT92" s="37"/>
      <c r="CU92" s="37"/>
      <c r="CV92" s="37"/>
      <c r="CW92" s="37"/>
      <c r="CX92" s="37"/>
      <c r="CY92" s="37"/>
      <c r="CZ92" s="37"/>
      <c r="DA92" s="37"/>
      <c r="DB92" s="37"/>
      <c r="DC92" s="37"/>
      <c r="DD92" s="37"/>
      <c r="DE92" s="37"/>
      <c r="DF92" s="37"/>
      <c r="DG92" s="37"/>
      <c r="DH92" s="37"/>
      <c r="DI92" s="37"/>
      <c r="DJ92" s="37"/>
      <c r="DK92" s="37"/>
      <c r="DL92" s="37"/>
      <c r="DM92" s="37"/>
      <c r="DN92" s="37"/>
      <c r="DO92" s="37"/>
      <c r="DP92" s="37"/>
      <c r="DQ92" s="37"/>
      <c r="DR92" s="37"/>
      <c r="DS92" s="37"/>
      <c r="DT92" s="37"/>
      <c r="DU92" s="37"/>
      <c r="DV92" s="37"/>
      <c r="DW92" s="37"/>
      <c r="DX92" s="37"/>
      <c r="DY92" s="37"/>
      <c r="DZ92" s="37"/>
      <c r="EA92" s="37"/>
      <c r="EB92" s="37"/>
      <c r="EC92" s="37"/>
      <c r="ED92" s="37"/>
      <c r="EE92" s="37"/>
      <c r="EF92" s="37"/>
      <c r="EG92" s="37"/>
      <c r="EH92" s="37"/>
      <c r="EI92" s="37"/>
      <c r="EJ92" s="37"/>
      <c r="EK92" s="37"/>
      <c r="EL92" s="37"/>
      <c r="EM92" s="37"/>
      <c r="EN92" s="37"/>
      <c r="EO92" s="37"/>
      <c r="EP92" s="37"/>
      <c r="EQ92" s="37"/>
      <c r="ER92" s="37"/>
      <c r="ES92" s="37"/>
      <c r="ET92" s="37"/>
      <c r="EU92" s="37"/>
      <c r="EV92" s="37"/>
      <c r="EW92" s="37"/>
      <c r="EX92" s="37"/>
      <c r="EY92" s="37"/>
      <c r="EZ92" s="37"/>
      <c r="FA92" s="37"/>
      <c r="FB92" s="37"/>
      <c r="FC92" s="37"/>
      <c r="FD92" s="37"/>
      <c r="FE92" s="37"/>
      <c r="FF92" s="37"/>
      <c r="FG92" s="37"/>
      <c r="FH92" s="37"/>
      <c r="FI92" s="37"/>
      <c r="FJ92" s="37"/>
      <c r="FK92" s="37"/>
      <c r="FL92" s="37"/>
      <c r="FM92" s="37"/>
      <c r="FN92" s="37"/>
      <c r="FO92" s="37"/>
      <c r="FP92" s="37"/>
      <c r="FQ92" s="37"/>
      <c r="FR92" s="37"/>
      <c r="FS92" s="37"/>
      <c r="FT92" s="37"/>
      <c r="FU92" s="37"/>
      <c r="FV92" s="37"/>
      <c r="FW92" s="37"/>
      <c r="FX92" s="37"/>
      <c r="FY92" s="37"/>
      <c r="FZ92" s="37"/>
      <c r="GA92" s="37"/>
      <c r="GB92" s="37"/>
      <c r="GC92" s="37"/>
      <c r="GD92" s="37"/>
      <c r="GE92" s="37"/>
      <c r="GF92" s="37"/>
      <c r="GG92" s="37"/>
      <c r="GH92" s="37"/>
      <c r="GI92" s="37"/>
      <c r="GJ92" s="37"/>
      <c r="GK92" s="37"/>
      <c r="GL92" s="37"/>
      <c r="GM92" s="37"/>
      <c r="GN92" s="37"/>
      <c r="GO92" s="37"/>
      <c r="GP92" s="37"/>
      <c r="GQ92" s="37"/>
      <c r="GR92" s="37"/>
      <c r="GS92" s="37"/>
      <c r="GT92" s="37"/>
      <c r="GU92" s="37"/>
      <c r="GV92" s="37"/>
      <c r="GW92" s="37"/>
      <c r="GX92" s="37"/>
      <c r="GY92" s="37"/>
      <c r="GZ92" s="37"/>
      <c r="HA92" s="37"/>
      <c r="HB92" s="37"/>
      <c r="HC92" s="37"/>
      <c r="HD92" s="37"/>
      <c r="HE92" s="37"/>
      <c r="HF92" s="37"/>
      <c r="HG92" s="37"/>
      <c r="HH92" s="37"/>
      <c r="HI92" s="37"/>
      <c r="HJ92" s="37"/>
      <c r="HK92" s="37"/>
      <c r="HL92" s="37"/>
      <c r="HM92" s="37"/>
      <c r="HN92" s="37"/>
      <c r="HO92" s="37"/>
      <c r="HP92" s="37"/>
      <c r="HQ92" s="37"/>
      <c r="HR92" s="37"/>
      <c r="HS92" s="37"/>
      <c r="HT92" s="37"/>
      <c r="HU92" s="37"/>
      <c r="HV92" s="37"/>
      <c r="HW92" s="37"/>
      <c r="HX92" s="37"/>
      <c r="HY92" s="37"/>
      <c r="HZ92" s="37"/>
      <c r="IA92" s="37"/>
      <c r="IB92" s="37"/>
      <c r="IC92" s="37"/>
      <c r="ID92" s="37"/>
      <c r="IE92" s="37"/>
      <c r="IF92" s="37"/>
      <c r="IG92" s="37"/>
      <c r="IH92" s="37"/>
      <c r="II92" s="37"/>
      <c r="IJ92" s="37"/>
      <c r="IK92" s="37"/>
      <c r="IL92" s="37"/>
      <c r="IM92" s="37"/>
      <c r="IN92" s="37"/>
      <c r="IO92" s="37"/>
      <c r="IP92" s="37"/>
      <c r="IQ92" s="37"/>
      <c r="IR92" s="37"/>
      <c r="IS92" s="37"/>
      <c r="IT92" s="37"/>
      <c r="IU92" s="37"/>
    </row>
    <row r="93" spans="1:255" customFormat="1" ht="15" customHeight="1" x14ac:dyDescent="0.2">
      <c r="A93" s="184" t="s">
        <v>0</v>
      </c>
      <c r="B93" s="201">
        <v>41</v>
      </c>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c r="CR93" s="37"/>
      <c r="CS93" s="37"/>
      <c r="CT93" s="37"/>
      <c r="CU93" s="37"/>
      <c r="CV93" s="37"/>
      <c r="CW93" s="37"/>
      <c r="CX93" s="37"/>
      <c r="CY93" s="37"/>
      <c r="CZ93" s="37"/>
      <c r="DA93" s="37"/>
      <c r="DB93" s="37"/>
      <c r="DC93" s="37"/>
      <c r="DD93" s="37"/>
      <c r="DE93" s="37"/>
      <c r="DF93" s="37"/>
      <c r="DG93" s="37"/>
      <c r="DH93" s="37"/>
      <c r="DI93" s="37"/>
      <c r="DJ93" s="37"/>
      <c r="DK93" s="37"/>
      <c r="DL93" s="37"/>
      <c r="DM93" s="37"/>
      <c r="DN93" s="37"/>
      <c r="DO93" s="37"/>
      <c r="DP93" s="37"/>
      <c r="DQ93" s="37"/>
      <c r="DR93" s="37"/>
      <c r="DS93" s="37"/>
      <c r="DT93" s="37"/>
      <c r="DU93" s="37"/>
      <c r="DV93" s="37"/>
      <c r="DW93" s="37"/>
      <c r="DX93" s="37"/>
      <c r="DY93" s="37"/>
      <c r="DZ93" s="37"/>
      <c r="EA93" s="37"/>
      <c r="EB93" s="37"/>
      <c r="EC93" s="37"/>
      <c r="ED93" s="37"/>
      <c r="EE93" s="37"/>
      <c r="EF93" s="37"/>
      <c r="EG93" s="37"/>
      <c r="EH93" s="37"/>
      <c r="EI93" s="37"/>
      <c r="EJ93" s="37"/>
      <c r="EK93" s="37"/>
      <c r="EL93" s="37"/>
      <c r="EM93" s="37"/>
      <c r="EN93" s="37"/>
      <c r="EO93" s="37"/>
      <c r="EP93" s="37"/>
      <c r="EQ93" s="37"/>
      <c r="ER93" s="37"/>
      <c r="ES93" s="37"/>
      <c r="ET93" s="37"/>
      <c r="EU93" s="37"/>
      <c r="EV93" s="37"/>
      <c r="EW93" s="37"/>
      <c r="EX93" s="37"/>
      <c r="EY93" s="37"/>
      <c r="EZ93" s="37"/>
      <c r="FA93" s="37"/>
      <c r="FB93" s="37"/>
      <c r="FC93" s="37"/>
      <c r="FD93" s="37"/>
      <c r="FE93" s="37"/>
      <c r="FF93" s="37"/>
      <c r="FG93" s="37"/>
      <c r="FH93" s="37"/>
      <c r="FI93" s="37"/>
      <c r="FJ93" s="37"/>
      <c r="FK93" s="37"/>
      <c r="FL93" s="37"/>
      <c r="FM93" s="37"/>
      <c r="FN93" s="37"/>
      <c r="FO93" s="37"/>
      <c r="FP93" s="37"/>
      <c r="FQ93" s="37"/>
      <c r="FR93" s="37"/>
      <c r="FS93" s="37"/>
      <c r="FT93" s="37"/>
      <c r="FU93" s="37"/>
      <c r="FV93" s="37"/>
      <c r="FW93" s="37"/>
      <c r="FX93" s="37"/>
      <c r="FY93" s="37"/>
      <c r="FZ93" s="37"/>
      <c r="GA93" s="37"/>
      <c r="GB93" s="37"/>
      <c r="GC93" s="37"/>
      <c r="GD93" s="37"/>
      <c r="GE93" s="37"/>
      <c r="GF93" s="37"/>
      <c r="GG93" s="37"/>
      <c r="GH93" s="37"/>
      <c r="GI93" s="37"/>
      <c r="GJ93" s="37"/>
      <c r="GK93" s="37"/>
      <c r="GL93" s="37"/>
      <c r="GM93" s="37"/>
      <c r="GN93" s="37"/>
      <c r="GO93" s="37"/>
      <c r="GP93" s="37"/>
      <c r="GQ93" s="37"/>
      <c r="GR93" s="37"/>
      <c r="GS93" s="37"/>
      <c r="GT93" s="37"/>
      <c r="GU93" s="37"/>
      <c r="GV93" s="37"/>
      <c r="GW93" s="37"/>
      <c r="GX93" s="37"/>
      <c r="GY93" s="37"/>
      <c r="GZ93" s="37"/>
      <c r="HA93" s="37"/>
      <c r="HB93" s="37"/>
      <c r="HC93" s="37"/>
      <c r="HD93" s="37"/>
      <c r="HE93" s="37"/>
      <c r="HF93" s="37"/>
      <c r="HG93" s="37"/>
      <c r="HH93" s="37"/>
      <c r="HI93" s="37"/>
      <c r="HJ93" s="37"/>
      <c r="HK93" s="37"/>
      <c r="HL93" s="37"/>
      <c r="HM93" s="37"/>
      <c r="HN93" s="37"/>
      <c r="HO93" s="37"/>
      <c r="HP93" s="37"/>
      <c r="HQ93" s="37"/>
      <c r="HR93" s="37"/>
      <c r="HS93" s="37"/>
      <c r="HT93" s="37"/>
      <c r="HU93" s="37"/>
      <c r="HV93" s="37"/>
      <c r="HW93" s="37"/>
      <c r="HX93" s="37"/>
      <c r="HY93" s="37"/>
      <c r="HZ93" s="37"/>
      <c r="IA93" s="37"/>
      <c r="IB93" s="37"/>
      <c r="IC93" s="37"/>
      <c r="ID93" s="37"/>
      <c r="IE93" s="37"/>
      <c r="IF93" s="37"/>
      <c r="IG93" s="37"/>
      <c r="IH93" s="37"/>
      <c r="II93" s="37"/>
      <c r="IJ93" s="37"/>
      <c r="IK93" s="37"/>
      <c r="IL93" s="37"/>
      <c r="IM93" s="37"/>
      <c r="IN93" s="37"/>
      <c r="IO93" s="37"/>
      <c r="IP93" s="37"/>
      <c r="IQ93" s="37"/>
      <c r="IR93" s="37"/>
      <c r="IS93" s="37"/>
      <c r="IT93" s="37"/>
      <c r="IU93" s="37"/>
    </row>
    <row r="94" spans="1:255" customFormat="1" ht="28.5" customHeight="1" x14ac:dyDescent="0.2">
      <c r="A94" s="184" t="s">
        <v>81</v>
      </c>
      <c r="B94" s="201">
        <v>77</v>
      </c>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7"/>
      <c r="CZ94" s="37"/>
      <c r="DA94" s="37"/>
      <c r="DB94" s="37"/>
      <c r="DC94" s="37"/>
      <c r="DD94" s="37"/>
      <c r="DE94" s="37"/>
      <c r="DF94" s="37"/>
      <c r="DG94" s="37"/>
      <c r="DH94" s="37"/>
      <c r="DI94" s="37"/>
      <c r="DJ94" s="37"/>
      <c r="DK94" s="37"/>
      <c r="DL94" s="37"/>
      <c r="DM94" s="37"/>
      <c r="DN94" s="37"/>
      <c r="DO94" s="37"/>
      <c r="DP94" s="37"/>
      <c r="DQ94" s="37"/>
      <c r="DR94" s="37"/>
      <c r="DS94" s="37"/>
      <c r="DT94" s="37"/>
      <c r="DU94" s="37"/>
      <c r="DV94" s="37"/>
      <c r="DW94" s="37"/>
      <c r="DX94" s="37"/>
      <c r="DY94" s="37"/>
      <c r="DZ94" s="37"/>
      <c r="EA94" s="37"/>
      <c r="EB94" s="37"/>
      <c r="EC94" s="37"/>
      <c r="ED94" s="37"/>
      <c r="EE94" s="37"/>
      <c r="EF94" s="37"/>
      <c r="EG94" s="37"/>
      <c r="EH94" s="37"/>
      <c r="EI94" s="37"/>
      <c r="EJ94" s="37"/>
      <c r="EK94" s="37"/>
      <c r="EL94" s="37"/>
      <c r="EM94" s="37"/>
      <c r="EN94" s="37"/>
      <c r="EO94" s="37"/>
      <c r="EP94" s="37"/>
      <c r="EQ94" s="37"/>
      <c r="ER94" s="37"/>
      <c r="ES94" s="37"/>
      <c r="ET94" s="37"/>
      <c r="EU94" s="37"/>
      <c r="EV94" s="37"/>
      <c r="EW94" s="37"/>
      <c r="EX94" s="37"/>
      <c r="EY94" s="37"/>
      <c r="EZ94" s="37"/>
      <c r="FA94" s="37"/>
      <c r="FB94" s="37"/>
      <c r="FC94" s="37"/>
      <c r="FD94" s="37"/>
      <c r="FE94" s="37"/>
      <c r="FF94" s="37"/>
      <c r="FG94" s="37"/>
      <c r="FH94" s="37"/>
      <c r="FI94" s="37"/>
      <c r="FJ94" s="37"/>
      <c r="FK94" s="37"/>
      <c r="FL94" s="37"/>
      <c r="FM94" s="37"/>
      <c r="FN94" s="37"/>
      <c r="FO94" s="37"/>
      <c r="FP94" s="37"/>
      <c r="FQ94" s="37"/>
      <c r="FR94" s="37"/>
      <c r="FS94" s="37"/>
      <c r="FT94" s="37"/>
      <c r="FU94" s="37"/>
      <c r="FV94" s="37"/>
      <c r="FW94" s="37"/>
      <c r="FX94" s="37"/>
      <c r="FY94" s="37"/>
      <c r="FZ94" s="37"/>
      <c r="GA94" s="37"/>
      <c r="GB94" s="37"/>
      <c r="GC94" s="37"/>
      <c r="GD94" s="37"/>
      <c r="GE94" s="37"/>
      <c r="GF94" s="37"/>
      <c r="GG94" s="37"/>
      <c r="GH94" s="37"/>
      <c r="GI94" s="37"/>
      <c r="GJ94" s="37"/>
      <c r="GK94" s="37"/>
      <c r="GL94" s="37"/>
      <c r="GM94" s="37"/>
      <c r="GN94" s="37"/>
      <c r="GO94" s="37"/>
      <c r="GP94" s="37"/>
      <c r="GQ94" s="37"/>
      <c r="GR94" s="37"/>
      <c r="GS94" s="37"/>
      <c r="GT94" s="37"/>
      <c r="GU94" s="37"/>
      <c r="GV94" s="37"/>
      <c r="GW94" s="37"/>
      <c r="GX94" s="37"/>
      <c r="GY94" s="37"/>
      <c r="GZ94" s="37"/>
      <c r="HA94" s="37"/>
      <c r="HB94" s="37"/>
      <c r="HC94" s="37"/>
      <c r="HD94" s="37"/>
      <c r="HE94" s="37"/>
      <c r="HF94" s="37"/>
      <c r="HG94" s="37"/>
      <c r="HH94" s="37"/>
      <c r="HI94" s="37"/>
      <c r="HJ94" s="37"/>
      <c r="HK94" s="37"/>
      <c r="HL94" s="37"/>
      <c r="HM94" s="37"/>
      <c r="HN94" s="37"/>
      <c r="HO94" s="37"/>
      <c r="HP94" s="37"/>
      <c r="HQ94" s="37"/>
      <c r="HR94" s="37"/>
      <c r="HS94" s="37"/>
      <c r="HT94" s="37"/>
      <c r="HU94" s="37"/>
      <c r="HV94" s="37"/>
      <c r="HW94" s="37"/>
      <c r="HX94" s="37"/>
      <c r="HY94" s="37"/>
      <c r="HZ94" s="37"/>
      <c r="IA94" s="37"/>
      <c r="IB94" s="37"/>
      <c r="IC94" s="37"/>
      <c r="ID94" s="37"/>
      <c r="IE94" s="37"/>
      <c r="IF94" s="37"/>
      <c r="IG94" s="37"/>
      <c r="IH94" s="37"/>
      <c r="II94" s="37"/>
      <c r="IJ94" s="37"/>
      <c r="IK94" s="37"/>
      <c r="IL94" s="37"/>
      <c r="IM94" s="37"/>
      <c r="IN94" s="37"/>
      <c r="IO94" s="37"/>
      <c r="IP94" s="37"/>
      <c r="IQ94" s="37"/>
      <c r="IR94" s="37"/>
      <c r="IS94" s="37"/>
      <c r="IT94" s="37"/>
      <c r="IU94" s="37"/>
    </row>
    <row r="95" spans="1:255" customFormat="1" ht="15" customHeight="1" x14ac:dyDescent="0.2">
      <c r="A95" s="184" t="s">
        <v>97</v>
      </c>
      <c r="B95" s="201">
        <v>4</v>
      </c>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7"/>
      <c r="CZ95" s="37"/>
      <c r="DA95" s="37"/>
      <c r="DB95" s="37"/>
      <c r="DC95" s="37"/>
      <c r="DD95" s="37"/>
      <c r="DE95" s="37"/>
      <c r="DF95" s="37"/>
      <c r="DG95" s="37"/>
      <c r="DH95" s="37"/>
      <c r="DI95" s="37"/>
      <c r="DJ95" s="37"/>
      <c r="DK95" s="37"/>
      <c r="DL95" s="37"/>
      <c r="DM95" s="37"/>
      <c r="DN95" s="37"/>
      <c r="DO95" s="37"/>
      <c r="DP95" s="37"/>
      <c r="DQ95" s="37"/>
      <c r="DR95" s="37"/>
      <c r="DS95" s="37"/>
      <c r="DT95" s="37"/>
      <c r="DU95" s="37"/>
      <c r="DV95" s="37"/>
      <c r="DW95" s="37"/>
      <c r="DX95" s="37"/>
      <c r="DY95" s="37"/>
      <c r="DZ95" s="37"/>
      <c r="EA95" s="37"/>
      <c r="EB95" s="37"/>
      <c r="EC95" s="37"/>
      <c r="ED95" s="37"/>
      <c r="EE95" s="37"/>
      <c r="EF95" s="37"/>
      <c r="EG95" s="37"/>
      <c r="EH95" s="37"/>
      <c r="EI95" s="37"/>
      <c r="EJ95" s="37"/>
      <c r="EK95" s="37"/>
      <c r="EL95" s="37"/>
      <c r="EM95" s="37"/>
      <c r="EN95" s="37"/>
      <c r="EO95" s="37"/>
      <c r="EP95" s="37"/>
      <c r="EQ95" s="37"/>
      <c r="ER95" s="37"/>
      <c r="ES95" s="37"/>
      <c r="ET95" s="37"/>
      <c r="EU95" s="37"/>
      <c r="EV95" s="37"/>
      <c r="EW95" s="37"/>
      <c r="EX95" s="37"/>
      <c r="EY95" s="37"/>
      <c r="EZ95" s="37"/>
      <c r="FA95" s="37"/>
      <c r="FB95" s="37"/>
      <c r="FC95" s="37"/>
      <c r="FD95" s="37"/>
      <c r="FE95" s="37"/>
      <c r="FF95" s="37"/>
      <c r="FG95" s="37"/>
      <c r="FH95" s="37"/>
      <c r="FI95" s="37"/>
      <c r="FJ95" s="37"/>
      <c r="FK95" s="37"/>
      <c r="FL95" s="37"/>
      <c r="FM95" s="37"/>
      <c r="FN95" s="37"/>
      <c r="FO95" s="37"/>
      <c r="FP95" s="37"/>
      <c r="FQ95" s="37"/>
      <c r="FR95" s="37"/>
      <c r="FS95" s="37"/>
      <c r="FT95" s="37"/>
      <c r="FU95" s="37"/>
      <c r="FV95" s="37"/>
      <c r="FW95" s="37"/>
      <c r="FX95" s="37"/>
      <c r="FY95" s="37"/>
      <c r="FZ95" s="37"/>
      <c r="GA95" s="37"/>
      <c r="GB95" s="37"/>
      <c r="GC95" s="37"/>
      <c r="GD95" s="37"/>
      <c r="GE95" s="37"/>
      <c r="GF95" s="37"/>
      <c r="GG95" s="37"/>
      <c r="GH95" s="37"/>
      <c r="GI95" s="37"/>
      <c r="GJ95" s="37"/>
      <c r="GK95" s="37"/>
      <c r="GL95" s="37"/>
      <c r="GM95" s="37"/>
      <c r="GN95" s="37"/>
      <c r="GO95" s="37"/>
      <c r="GP95" s="37"/>
      <c r="GQ95" s="37"/>
      <c r="GR95" s="37"/>
      <c r="GS95" s="37"/>
      <c r="GT95" s="37"/>
      <c r="GU95" s="37"/>
      <c r="GV95" s="37"/>
      <c r="GW95" s="37"/>
      <c r="GX95" s="37"/>
      <c r="GY95" s="37"/>
      <c r="GZ95" s="37"/>
      <c r="HA95" s="37"/>
      <c r="HB95" s="37"/>
      <c r="HC95" s="37"/>
      <c r="HD95" s="37"/>
      <c r="HE95" s="37"/>
      <c r="HF95" s="37"/>
      <c r="HG95" s="37"/>
      <c r="HH95" s="37"/>
      <c r="HI95" s="37"/>
      <c r="HJ95" s="37"/>
      <c r="HK95" s="37"/>
      <c r="HL95" s="37"/>
      <c r="HM95" s="37"/>
      <c r="HN95" s="37"/>
      <c r="HO95" s="37"/>
      <c r="HP95" s="37"/>
      <c r="HQ95" s="37"/>
      <c r="HR95" s="37"/>
      <c r="HS95" s="37"/>
      <c r="HT95" s="37"/>
      <c r="HU95" s="37"/>
      <c r="HV95" s="37"/>
      <c r="HW95" s="37"/>
      <c r="HX95" s="37"/>
      <c r="HY95" s="37"/>
      <c r="HZ95" s="37"/>
      <c r="IA95" s="37"/>
      <c r="IB95" s="37"/>
      <c r="IC95" s="37"/>
      <c r="ID95" s="37"/>
      <c r="IE95" s="37"/>
      <c r="IF95" s="37"/>
      <c r="IG95" s="37"/>
      <c r="IH95" s="37"/>
      <c r="II95" s="37"/>
      <c r="IJ95" s="37"/>
      <c r="IK95" s="37"/>
      <c r="IL95" s="37"/>
      <c r="IM95" s="37"/>
      <c r="IN95" s="37"/>
      <c r="IO95" s="37"/>
      <c r="IP95" s="37"/>
      <c r="IQ95" s="37"/>
      <c r="IR95" s="37"/>
      <c r="IS95" s="37"/>
      <c r="IT95" s="37"/>
      <c r="IU95" s="37"/>
    </row>
    <row r="96" spans="1:255" customFormat="1" ht="15" customHeight="1" x14ac:dyDescent="0.2">
      <c r="A96" s="184" t="s">
        <v>94</v>
      </c>
      <c r="B96" s="201">
        <v>252</v>
      </c>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7"/>
      <c r="CZ96" s="37"/>
      <c r="DA96" s="37"/>
      <c r="DB96" s="37"/>
      <c r="DC96" s="37"/>
      <c r="DD96" s="37"/>
      <c r="DE96" s="37"/>
      <c r="DF96" s="37"/>
      <c r="DG96" s="37"/>
      <c r="DH96" s="37"/>
      <c r="DI96" s="37"/>
      <c r="DJ96" s="37"/>
      <c r="DK96" s="37"/>
      <c r="DL96" s="37"/>
      <c r="DM96" s="37"/>
      <c r="DN96" s="37"/>
      <c r="DO96" s="37"/>
      <c r="DP96" s="37"/>
      <c r="DQ96" s="37"/>
      <c r="DR96" s="37"/>
      <c r="DS96" s="37"/>
      <c r="DT96" s="37"/>
      <c r="DU96" s="37"/>
      <c r="DV96" s="37"/>
      <c r="DW96" s="37"/>
      <c r="DX96" s="37"/>
      <c r="DY96" s="37"/>
      <c r="DZ96" s="37"/>
      <c r="EA96" s="37"/>
      <c r="EB96" s="37"/>
      <c r="EC96" s="37"/>
      <c r="ED96" s="37"/>
      <c r="EE96" s="37"/>
      <c r="EF96" s="37"/>
      <c r="EG96" s="37"/>
      <c r="EH96" s="37"/>
      <c r="EI96" s="37"/>
      <c r="EJ96" s="37"/>
      <c r="EK96" s="37"/>
      <c r="EL96" s="37"/>
      <c r="EM96" s="37"/>
      <c r="EN96" s="37"/>
      <c r="EO96" s="37"/>
      <c r="EP96" s="37"/>
      <c r="EQ96" s="37"/>
      <c r="ER96" s="37"/>
      <c r="ES96" s="37"/>
      <c r="ET96" s="37"/>
      <c r="EU96" s="37"/>
      <c r="EV96" s="37"/>
      <c r="EW96" s="37"/>
      <c r="EX96" s="37"/>
      <c r="EY96" s="37"/>
      <c r="EZ96" s="37"/>
      <c r="FA96" s="37"/>
      <c r="FB96" s="37"/>
      <c r="FC96" s="37"/>
      <c r="FD96" s="37"/>
      <c r="FE96" s="37"/>
      <c r="FF96" s="37"/>
      <c r="FG96" s="37"/>
      <c r="FH96" s="37"/>
      <c r="FI96" s="37"/>
      <c r="FJ96" s="37"/>
      <c r="FK96" s="37"/>
      <c r="FL96" s="37"/>
      <c r="FM96" s="37"/>
      <c r="FN96" s="37"/>
      <c r="FO96" s="37"/>
      <c r="FP96" s="37"/>
      <c r="FQ96" s="37"/>
      <c r="FR96" s="37"/>
      <c r="FS96" s="37"/>
      <c r="FT96" s="37"/>
      <c r="FU96" s="37"/>
      <c r="FV96" s="37"/>
      <c r="FW96" s="37"/>
      <c r="FX96" s="37"/>
      <c r="FY96" s="37"/>
      <c r="FZ96" s="37"/>
      <c r="GA96" s="37"/>
      <c r="GB96" s="37"/>
      <c r="GC96" s="37"/>
      <c r="GD96" s="37"/>
      <c r="GE96" s="37"/>
      <c r="GF96" s="37"/>
      <c r="GG96" s="37"/>
      <c r="GH96" s="37"/>
      <c r="GI96" s="37"/>
      <c r="GJ96" s="37"/>
      <c r="GK96" s="37"/>
      <c r="GL96" s="37"/>
      <c r="GM96" s="37"/>
      <c r="GN96" s="37"/>
      <c r="GO96" s="37"/>
      <c r="GP96" s="37"/>
      <c r="GQ96" s="37"/>
      <c r="GR96" s="37"/>
      <c r="GS96" s="37"/>
      <c r="GT96" s="37"/>
      <c r="GU96" s="37"/>
      <c r="GV96" s="37"/>
      <c r="GW96" s="37"/>
      <c r="GX96" s="37"/>
      <c r="GY96" s="37"/>
      <c r="GZ96" s="37"/>
      <c r="HA96" s="37"/>
      <c r="HB96" s="37"/>
      <c r="HC96" s="37"/>
      <c r="HD96" s="37"/>
      <c r="HE96" s="37"/>
      <c r="HF96" s="37"/>
      <c r="HG96" s="37"/>
      <c r="HH96" s="37"/>
      <c r="HI96" s="37"/>
      <c r="HJ96" s="37"/>
      <c r="HK96" s="37"/>
      <c r="HL96" s="37"/>
      <c r="HM96" s="37"/>
      <c r="HN96" s="37"/>
      <c r="HO96" s="37"/>
      <c r="HP96" s="37"/>
      <c r="HQ96" s="37"/>
      <c r="HR96" s="37"/>
      <c r="HS96" s="37"/>
      <c r="HT96" s="37"/>
      <c r="HU96" s="37"/>
      <c r="HV96" s="37"/>
      <c r="HW96" s="37"/>
      <c r="HX96" s="37"/>
      <c r="HY96" s="37"/>
      <c r="HZ96" s="37"/>
      <c r="IA96" s="37"/>
      <c r="IB96" s="37"/>
      <c r="IC96" s="37"/>
      <c r="ID96" s="37"/>
      <c r="IE96" s="37"/>
      <c r="IF96" s="37"/>
      <c r="IG96" s="37"/>
      <c r="IH96" s="37"/>
      <c r="II96" s="37"/>
      <c r="IJ96" s="37"/>
      <c r="IK96" s="37"/>
      <c r="IL96" s="37"/>
      <c r="IM96" s="37"/>
      <c r="IN96" s="37"/>
      <c r="IO96" s="37"/>
      <c r="IP96" s="37"/>
      <c r="IQ96" s="37"/>
      <c r="IR96" s="37"/>
      <c r="IS96" s="37"/>
      <c r="IT96" s="37"/>
      <c r="IU96" s="37"/>
    </row>
    <row r="97" spans="1:256" customFormat="1" ht="15" customHeight="1" x14ac:dyDescent="0.2">
      <c r="A97" s="184" t="s">
        <v>90</v>
      </c>
      <c r="B97" s="201">
        <v>3</v>
      </c>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c r="CW97" s="37"/>
      <c r="CX97" s="37"/>
      <c r="CY97" s="37"/>
      <c r="CZ97" s="37"/>
      <c r="DA97" s="37"/>
      <c r="DB97" s="37"/>
      <c r="DC97" s="37"/>
      <c r="DD97" s="37"/>
      <c r="DE97" s="37"/>
      <c r="DF97" s="37"/>
      <c r="DG97" s="37"/>
      <c r="DH97" s="37"/>
      <c r="DI97" s="37"/>
      <c r="DJ97" s="37"/>
      <c r="DK97" s="37"/>
      <c r="DL97" s="37"/>
      <c r="DM97" s="37"/>
      <c r="DN97" s="37"/>
      <c r="DO97" s="37"/>
      <c r="DP97" s="37"/>
      <c r="DQ97" s="37"/>
      <c r="DR97" s="37"/>
      <c r="DS97" s="37"/>
      <c r="DT97" s="37"/>
      <c r="DU97" s="37"/>
      <c r="DV97" s="37"/>
      <c r="DW97" s="37"/>
      <c r="DX97" s="37"/>
      <c r="DY97" s="37"/>
      <c r="DZ97" s="37"/>
      <c r="EA97" s="37"/>
      <c r="EB97" s="37"/>
      <c r="EC97" s="37"/>
      <c r="ED97" s="37"/>
      <c r="EE97" s="37"/>
      <c r="EF97" s="37"/>
      <c r="EG97" s="37"/>
      <c r="EH97" s="37"/>
      <c r="EI97" s="37"/>
      <c r="EJ97" s="37"/>
      <c r="EK97" s="37"/>
      <c r="EL97" s="37"/>
      <c r="EM97" s="37"/>
      <c r="EN97" s="37"/>
      <c r="EO97" s="37"/>
      <c r="EP97" s="37"/>
      <c r="EQ97" s="37"/>
      <c r="ER97" s="37"/>
      <c r="ES97" s="37"/>
      <c r="ET97" s="37"/>
      <c r="EU97" s="37"/>
      <c r="EV97" s="37"/>
      <c r="EW97" s="37"/>
      <c r="EX97" s="37"/>
      <c r="EY97" s="37"/>
      <c r="EZ97" s="37"/>
      <c r="FA97" s="37"/>
      <c r="FB97" s="37"/>
      <c r="FC97" s="37"/>
      <c r="FD97" s="37"/>
      <c r="FE97" s="37"/>
      <c r="FF97" s="37"/>
      <c r="FG97" s="37"/>
      <c r="FH97" s="37"/>
      <c r="FI97" s="37"/>
      <c r="FJ97" s="37"/>
      <c r="FK97" s="37"/>
      <c r="FL97" s="37"/>
      <c r="FM97" s="37"/>
      <c r="FN97" s="37"/>
      <c r="FO97" s="37"/>
      <c r="FP97" s="37"/>
      <c r="FQ97" s="37"/>
      <c r="FR97" s="37"/>
      <c r="FS97" s="37"/>
      <c r="FT97" s="37"/>
      <c r="FU97" s="37"/>
      <c r="FV97" s="37"/>
      <c r="FW97" s="37"/>
      <c r="FX97" s="37"/>
      <c r="FY97" s="37"/>
      <c r="FZ97" s="37"/>
      <c r="GA97" s="37"/>
      <c r="GB97" s="37"/>
      <c r="GC97" s="37"/>
      <c r="GD97" s="37"/>
      <c r="GE97" s="37"/>
      <c r="GF97" s="37"/>
      <c r="GG97" s="37"/>
      <c r="GH97" s="37"/>
      <c r="GI97" s="37"/>
      <c r="GJ97" s="37"/>
      <c r="GK97" s="37"/>
      <c r="GL97" s="37"/>
      <c r="GM97" s="37"/>
      <c r="GN97" s="37"/>
      <c r="GO97" s="37"/>
      <c r="GP97" s="37"/>
      <c r="GQ97" s="37"/>
      <c r="GR97" s="37"/>
      <c r="GS97" s="37"/>
      <c r="GT97" s="37"/>
      <c r="GU97" s="37"/>
      <c r="GV97" s="37"/>
      <c r="GW97" s="37"/>
      <c r="GX97" s="37"/>
      <c r="GY97" s="37"/>
      <c r="GZ97" s="37"/>
      <c r="HA97" s="37"/>
      <c r="HB97" s="37"/>
      <c r="HC97" s="37"/>
      <c r="HD97" s="37"/>
      <c r="HE97" s="37"/>
      <c r="HF97" s="37"/>
      <c r="HG97" s="37"/>
      <c r="HH97" s="37"/>
      <c r="HI97" s="37"/>
      <c r="HJ97" s="37"/>
      <c r="HK97" s="37"/>
      <c r="HL97" s="37"/>
      <c r="HM97" s="37"/>
      <c r="HN97" s="37"/>
      <c r="HO97" s="37"/>
      <c r="HP97" s="37"/>
      <c r="HQ97" s="37"/>
      <c r="HR97" s="37"/>
      <c r="HS97" s="37"/>
      <c r="HT97" s="37"/>
      <c r="HU97" s="37"/>
      <c r="HV97" s="37"/>
      <c r="HW97" s="37"/>
      <c r="HX97" s="37"/>
      <c r="HY97" s="37"/>
      <c r="HZ97" s="37"/>
      <c r="IA97" s="37"/>
      <c r="IB97" s="37"/>
      <c r="IC97" s="37"/>
      <c r="ID97" s="37"/>
      <c r="IE97" s="37"/>
      <c r="IF97" s="37"/>
      <c r="IG97" s="37"/>
      <c r="IH97" s="37"/>
      <c r="II97" s="37"/>
      <c r="IJ97" s="37"/>
      <c r="IK97" s="37"/>
      <c r="IL97" s="37"/>
      <c r="IM97" s="37"/>
      <c r="IN97" s="37"/>
      <c r="IO97" s="37"/>
      <c r="IP97" s="37"/>
      <c r="IQ97" s="37"/>
      <c r="IR97" s="37"/>
      <c r="IS97" s="37"/>
      <c r="IT97" s="37"/>
      <c r="IU97" s="37"/>
    </row>
    <row r="98" spans="1:256" customFormat="1" ht="15" customHeight="1" x14ac:dyDescent="0.2">
      <c r="A98" s="184" t="s">
        <v>75</v>
      </c>
      <c r="B98" s="201">
        <v>22</v>
      </c>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37"/>
      <c r="CS98" s="37"/>
      <c r="CT98" s="37"/>
      <c r="CU98" s="37"/>
      <c r="CV98" s="37"/>
      <c r="CW98" s="37"/>
      <c r="CX98" s="37"/>
      <c r="CY98" s="37"/>
      <c r="CZ98" s="37"/>
      <c r="DA98" s="37"/>
      <c r="DB98" s="37"/>
      <c r="DC98" s="37"/>
      <c r="DD98" s="37"/>
      <c r="DE98" s="37"/>
      <c r="DF98" s="37"/>
      <c r="DG98" s="37"/>
      <c r="DH98" s="37"/>
      <c r="DI98" s="37"/>
      <c r="DJ98" s="37"/>
      <c r="DK98" s="37"/>
      <c r="DL98" s="37"/>
      <c r="DM98" s="37"/>
      <c r="DN98" s="37"/>
      <c r="DO98" s="37"/>
      <c r="DP98" s="37"/>
      <c r="DQ98" s="37"/>
      <c r="DR98" s="37"/>
      <c r="DS98" s="37"/>
      <c r="DT98" s="37"/>
      <c r="DU98" s="37"/>
      <c r="DV98" s="37"/>
      <c r="DW98" s="37"/>
      <c r="DX98" s="37"/>
      <c r="DY98" s="37"/>
      <c r="DZ98" s="37"/>
      <c r="EA98" s="37"/>
      <c r="EB98" s="37"/>
      <c r="EC98" s="37"/>
      <c r="ED98" s="37"/>
      <c r="EE98" s="37"/>
      <c r="EF98" s="37"/>
      <c r="EG98" s="37"/>
      <c r="EH98" s="37"/>
      <c r="EI98" s="37"/>
      <c r="EJ98" s="37"/>
      <c r="EK98" s="37"/>
      <c r="EL98" s="37"/>
      <c r="EM98" s="37"/>
      <c r="EN98" s="37"/>
      <c r="EO98" s="37"/>
      <c r="EP98" s="37"/>
      <c r="EQ98" s="37"/>
      <c r="ER98" s="37"/>
      <c r="ES98" s="37"/>
      <c r="ET98" s="37"/>
      <c r="EU98" s="37"/>
      <c r="EV98" s="37"/>
      <c r="EW98" s="37"/>
      <c r="EX98" s="37"/>
      <c r="EY98" s="37"/>
      <c r="EZ98" s="37"/>
      <c r="FA98" s="37"/>
      <c r="FB98" s="37"/>
      <c r="FC98" s="37"/>
      <c r="FD98" s="37"/>
      <c r="FE98" s="37"/>
      <c r="FF98" s="37"/>
      <c r="FG98" s="37"/>
      <c r="FH98" s="37"/>
      <c r="FI98" s="37"/>
      <c r="FJ98" s="37"/>
      <c r="FK98" s="37"/>
      <c r="FL98" s="37"/>
      <c r="FM98" s="37"/>
      <c r="FN98" s="37"/>
      <c r="FO98" s="37"/>
      <c r="FP98" s="37"/>
      <c r="FQ98" s="37"/>
      <c r="FR98" s="37"/>
      <c r="FS98" s="37"/>
      <c r="FT98" s="37"/>
      <c r="FU98" s="37"/>
      <c r="FV98" s="37"/>
      <c r="FW98" s="37"/>
      <c r="FX98" s="37"/>
      <c r="FY98" s="37"/>
      <c r="FZ98" s="37"/>
      <c r="GA98" s="37"/>
      <c r="GB98" s="37"/>
      <c r="GC98" s="37"/>
      <c r="GD98" s="37"/>
      <c r="GE98" s="37"/>
      <c r="GF98" s="37"/>
      <c r="GG98" s="37"/>
      <c r="GH98" s="37"/>
      <c r="GI98" s="37"/>
      <c r="GJ98" s="37"/>
      <c r="GK98" s="37"/>
      <c r="GL98" s="37"/>
      <c r="GM98" s="37"/>
      <c r="GN98" s="37"/>
      <c r="GO98" s="37"/>
      <c r="GP98" s="37"/>
      <c r="GQ98" s="37"/>
      <c r="GR98" s="37"/>
      <c r="GS98" s="37"/>
      <c r="GT98" s="37"/>
      <c r="GU98" s="37"/>
      <c r="GV98" s="37"/>
      <c r="GW98" s="37"/>
      <c r="GX98" s="37"/>
      <c r="GY98" s="37"/>
      <c r="GZ98" s="37"/>
      <c r="HA98" s="37"/>
      <c r="HB98" s="37"/>
      <c r="HC98" s="37"/>
      <c r="HD98" s="37"/>
      <c r="HE98" s="37"/>
      <c r="HF98" s="37"/>
      <c r="HG98" s="37"/>
      <c r="HH98" s="37"/>
      <c r="HI98" s="37"/>
      <c r="HJ98" s="37"/>
      <c r="HK98" s="37"/>
      <c r="HL98" s="37"/>
      <c r="HM98" s="37"/>
      <c r="HN98" s="37"/>
      <c r="HO98" s="37"/>
      <c r="HP98" s="37"/>
      <c r="HQ98" s="37"/>
      <c r="HR98" s="37"/>
      <c r="HS98" s="37"/>
      <c r="HT98" s="37"/>
      <c r="HU98" s="37"/>
      <c r="HV98" s="37"/>
      <c r="HW98" s="37"/>
      <c r="HX98" s="37"/>
      <c r="HY98" s="37"/>
      <c r="HZ98" s="37"/>
      <c r="IA98" s="37"/>
      <c r="IB98" s="37"/>
      <c r="IC98" s="37"/>
      <c r="ID98" s="37"/>
      <c r="IE98" s="37"/>
      <c r="IF98" s="37"/>
      <c r="IG98" s="37"/>
      <c r="IH98" s="37"/>
      <c r="II98" s="37"/>
      <c r="IJ98" s="37"/>
      <c r="IK98" s="37"/>
      <c r="IL98" s="37"/>
      <c r="IM98" s="37"/>
      <c r="IN98" s="37"/>
      <c r="IO98" s="37"/>
      <c r="IP98" s="37"/>
      <c r="IQ98" s="37"/>
      <c r="IR98" s="37"/>
      <c r="IS98" s="37"/>
      <c r="IT98" s="37"/>
      <c r="IU98" s="37"/>
    </row>
    <row r="99" spans="1:256" customFormat="1" ht="15" customHeight="1" x14ac:dyDescent="0.2">
      <c r="A99" s="184" t="s">
        <v>82</v>
      </c>
      <c r="B99" s="201">
        <v>101</v>
      </c>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c r="CR99" s="37"/>
      <c r="CS99" s="37"/>
      <c r="CT99" s="37"/>
      <c r="CU99" s="37"/>
      <c r="CV99" s="37"/>
      <c r="CW99" s="37"/>
      <c r="CX99" s="37"/>
      <c r="CY99" s="37"/>
      <c r="CZ99" s="37"/>
      <c r="DA99" s="37"/>
      <c r="DB99" s="37"/>
      <c r="DC99" s="37"/>
      <c r="DD99" s="37"/>
      <c r="DE99" s="37"/>
      <c r="DF99" s="37"/>
      <c r="DG99" s="37"/>
      <c r="DH99" s="37"/>
      <c r="DI99" s="37"/>
      <c r="DJ99" s="37"/>
      <c r="DK99" s="37"/>
      <c r="DL99" s="37"/>
      <c r="DM99" s="37"/>
      <c r="DN99" s="37"/>
      <c r="DO99" s="37"/>
      <c r="DP99" s="37"/>
      <c r="DQ99" s="37"/>
      <c r="DR99" s="37"/>
      <c r="DS99" s="37"/>
      <c r="DT99" s="37"/>
      <c r="DU99" s="37"/>
      <c r="DV99" s="37"/>
      <c r="DW99" s="37"/>
      <c r="DX99" s="37"/>
      <c r="DY99" s="37"/>
      <c r="DZ99" s="37"/>
      <c r="EA99" s="37"/>
      <c r="EB99" s="37"/>
      <c r="EC99" s="37"/>
      <c r="ED99" s="37"/>
      <c r="EE99" s="37"/>
      <c r="EF99" s="37"/>
      <c r="EG99" s="37"/>
      <c r="EH99" s="37"/>
      <c r="EI99" s="37"/>
      <c r="EJ99" s="37"/>
      <c r="EK99" s="37"/>
      <c r="EL99" s="37"/>
      <c r="EM99" s="37"/>
      <c r="EN99" s="37"/>
      <c r="EO99" s="37"/>
      <c r="EP99" s="37"/>
      <c r="EQ99" s="37"/>
      <c r="ER99" s="37"/>
      <c r="ES99" s="37"/>
      <c r="ET99" s="37"/>
      <c r="EU99" s="37"/>
      <c r="EV99" s="37"/>
      <c r="EW99" s="37"/>
      <c r="EX99" s="37"/>
      <c r="EY99" s="37"/>
      <c r="EZ99" s="37"/>
      <c r="FA99" s="37"/>
      <c r="FB99" s="37"/>
      <c r="FC99" s="37"/>
      <c r="FD99" s="37"/>
      <c r="FE99" s="37"/>
      <c r="FF99" s="37"/>
      <c r="FG99" s="37"/>
      <c r="FH99" s="37"/>
      <c r="FI99" s="37"/>
      <c r="FJ99" s="37"/>
      <c r="FK99" s="37"/>
      <c r="FL99" s="37"/>
      <c r="FM99" s="37"/>
      <c r="FN99" s="37"/>
      <c r="FO99" s="37"/>
      <c r="FP99" s="37"/>
      <c r="FQ99" s="37"/>
      <c r="FR99" s="37"/>
      <c r="FS99" s="37"/>
      <c r="FT99" s="37"/>
      <c r="FU99" s="37"/>
      <c r="FV99" s="37"/>
      <c r="FW99" s="37"/>
      <c r="FX99" s="37"/>
      <c r="FY99" s="37"/>
      <c r="FZ99" s="37"/>
      <c r="GA99" s="37"/>
      <c r="GB99" s="37"/>
      <c r="GC99" s="37"/>
      <c r="GD99" s="37"/>
      <c r="GE99" s="37"/>
      <c r="GF99" s="37"/>
      <c r="GG99" s="37"/>
      <c r="GH99" s="37"/>
      <c r="GI99" s="37"/>
      <c r="GJ99" s="37"/>
      <c r="GK99" s="37"/>
      <c r="GL99" s="37"/>
      <c r="GM99" s="37"/>
      <c r="GN99" s="37"/>
      <c r="GO99" s="37"/>
      <c r="GP99" s="37"/>
      <c r="GQ99" s="37"/>
      <c r="GR99" s="37"/>
      <c r="GS99" s="37"/>
      <c r="GT99" s="37"/>
      <c r="GU99" s="37"/>
      <c r="GV99" s="37"/>
      <c r="GW99" s="37"/>
      <c r="GX99" s="37"/>
      <c r="GY99" s="37"/>
      <c r="GZ99" s="37"/>
      <c r="HA99" s="37"/>
      <c r="HB99" s="37"/>
      <c r="HC99" s="37"/>
      <c r="HD99" s="37"/>
      <c r="HE99" s="37"/>
      <c r="HF99" s="37"/>
      <c r="HG99" s="37"/>
      <c r="HH99" s="37"/>
      <c r="HI99" s="37"/>
      <c r="HJ99" s="37"/>
      <c r="HK99" s="37"/>
      <c r="HL99" s="37"/>
      <c r="HM99" s="37"/>
      <c r="HN99" s="37"/>
      <c r="HO99" s="37"/>
      <c r="HP99" s="37"/>
      <c r="HQ99" s="37"/>
      <c r="HR99" s="37"/>
      <c r="HS99" s="37"/>
      <c r="HT99" s="37"/>
      <c r="HU99" s="37"/>
      <c r="HV99" s="37"/>
      <c r="HW99" s="37"/>
      <c r="HX99" s="37"/>
      <c r="HY99" s="37"/>
      <c r="HZ99" s="37"/>
      <c r="IA99" s="37"/>
      <c r="IB99" s="37"/>
      <c r="IC99" s="37"/>
      <c r="ID99" s="37"/>
      <c r="IE99" s="37"/>
      <c r="IF99" s="37"/>
      <c r="IG99" s="37"/>
      <c r="IH99" s="37"/>
      <c r="II99" s="37"/>
      <c r="IJ99" s="37"/>
      <c r="IK99" s="37"/>
      <c r="IL99" s="37"/>
      <c r="IM99" s="37"/>
      <c r="IN99" s="37"/>
      <c r="IO99" s="37"/>
      <c r="IP99" s="37"/>
      <c r="IQ99" s="37"/>
      <c r="IR99" s="37"/>
      <c r="IS99" s="37"/>
      <c r="IT99" s="37"/>
      <c r="IU99" s="37"/>
    </row>
    <row r="100" spans="1:256" customFormat="1" ht="15" customHeight="1" x14ac:dyDescent="0.2">
      <c r="A100" s="184" t="s">
        <v>91</v>
      </c>
      <c r="B100" s="201">
        <v>117</v>
      </c>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c r="DB100" s="37"/>
      <c r="DC100" s="37"/>
      <c r="DD100" s="37"/>
      <c r="DE100" s="37"/>
      <c r="DF100" s="37"/>
      <c r="DG100" s="37"/>
      <c r="DH100" s="37"/>
      <c r="DI100" s="37"/>
      <c r="DJ100" s="37"/>
      <c r="DK100" s="37"/>
      <c r="DL100" s="37"/>
      <c r="DM100" s="37"/>
      <c r="DN100" s="37"/>
      <c r="DO100" s="37"/>
      <c r="DP100" s="37"/>
      <c r="DQ100" s="37"/>
      <c r="DR100" s="37"/>
      <c r="DS100" s="37"/>
      <c r="DT100" s="37"/>
      <c r="DU100" s="37"/>
      <c r="DV100" s="37"/>
      <c r="DW100" s="37"/>
      <c r="DX100" s="37"/>
      <c r="DY100" s="37"/>
      <c r="DZ100" s="37"/>
      <c r="EA100" s="37"/>
      <c r="EB100" s="37"/>
      <c r="EC100" s="37"/>
      <c r="ED100" s="37"/>
      <c r="EE100" s="37"/>
      <c r="EF100" s="37"/>
      <c r="EG100" s="37"/>
      <c r="EH100" s="37"/>
      <c r="EI100" s="37"/>
      <c r="EJ100" s="37"/>
      <c r="EK100" s="37"/>
      <c r="EL100" s="37"/>
      <c r="EM100" s="37"/>
      <c r="EN100" s="37"/>
      <c r="EO100" s="37"/>
      <c r="EP100" s="37"/>
      <c r="EQ100" s="37"/>
      <c r="ER100" s="37"/>
      <c r="ES100" s="37"/>
      <c r="ET100" s="37"/>
      <c r="EU100" s="37"/>
      <c r="EV100" s="37"/>
      <c r="EW100" s="37"/>
      <c r="EX100" s="37"/>
      <c r="EY100" s="37"/>
      <c r="EZ100" s="37"/>
      <c r="FA100" s="37"/>
      <c r="FB100" s="37"/>
      <c r="FC100" s="37"/>
      <c r="FD100" s="37"/>
      <c r="FE100" s="37"/>
      <c r="FF100" s="37"/>
      <c r="FG100" s="37"/>
      <c r="FH100" s="37"/>
      <c r="FI100" s="37"/>
      <c r="FJ100" s="37"/>
      <c r="FK100" s="37"/>
      <c r="FL100" s="37"/>
      <c r="FM100" s="37"/>
      <c r="FN100" s="37"/>
      <c r="FO100" s="37"/>
      <c r="FP100" s="37"/>
      <c r="FQ100" s="37"/>
      <c r="FR100" s="37"/>
      <c r="FS100" s="37"/>
      <c r="FT100" s="37"/>
      <c r="FU100" s="37"/>
      <c r="FV100" s="37"/>
      <c r="FW100" s="37"/>
      <c r="FX100" s="37"/>
      <c r="FY100" s="37"/>
      <c r="FZ100" s="37"/>
      <c r="GA100" s="37"/>
      <c r="GB100" s="37"/>
      <c r="GC100" s="37"/>
      <c r="GD100" s="37"/>
      <c r="GE100" s="37"/>
      <c r="GF100" s="37"/>
      <c r="GG100" s="37"/>
      <c r="GH100" s="37"/>
      <c r="GI100" s="37"/>
      <c r="GJ100" s="37"/>
      <c r="GK100" s="37"/>
      <c r="GL100" s="37"/>
      <c r="GM100" s="37"/>
      <c r="GN100" s="37"/>
      <c r="GO100" s="37"/>
      <c r="GP100" s="37"/>
      <c r="GQ100" s="37"/>
      <c r="GR100" s="37"/>
      <c r="GS100" s="37"/>
      <c r="GT100" s="37"/>
      <c r="GU100" s="37"/>
      <c r="GV100" s="37"/>
      <c r="GW100" s="37"/>
      <c r="GX100" s="37"/>
      <c r="GY100" s="37"/>
      <c r="GZ100" s="37"/>
      <c r="HA100" s="37"/>
      <c r="HB100" s="37"/>
      <c r="HC100" s="37"/>
      <c r="HD100" s="37"/>
      <c r="HE100" s="37"/>
      <c r="HF100" s="37"/>
      <c r="HG100" s="37"/>
      <c r="HH100" s="37"/>
      <c r="HI100" s="37"/>
      <c r="HJ100" s="37"/>
      <c r="HK100" s="37"/>
      <c r="HL100" s="37"/>
      <c r="HM100" s="37"/>
      <c r="HN100" s="37"/>
      <c r="HO100" s="37"/>
      <c r="HP100" s="37"/>
      <c r="HQ100" s="37"/>
      <c r="HR100" s="37"/>
      <c r="HS100" s="37"/>
      <c r="HT100" s="37"/>
      <c r="HU100" s="37"/>
      <c r="HV100" s="37"/>
      <c r="HW100" s="37"/>
      <c r="HX100" s="37"/>
      <c r="HY100" s="37"/>
      <c r="HZ100" s="37"/>
      <c r="IA100" s="37"/>
      <c r="IB100" s="37"/>
      <c r="IC100" s="37"/>
      <c r="ID100" s="37"/>
      <c r="IE100" s="37"/>
      <c r="IF100" s="37"/>
      <c r="IG100" s="37"/>
      <c r="IH100" s="37"/>
      <c r="II100" s="37"/>
      <c r="IJ100" s="37"/>
      <c r="IK100" s="37"/>
      <c r="IL100" s="37"/>
      <c r="IM100" s="37"/>
      <c r="IN100" s="37"/>
      <c r="IO100" s="37"/>
      <c r="IP100" s="37"/>
      <c r="IQ100" s="37"/>
      <c r="IR100" s="37"/>
      <c r="IS100" s="37"/>
      <c r="IT100" s="37"/>
      <c r="IU100" s="37"/>
    </row>
    <row r="101" spans="1:256" customFormat="1" ht="15" customHeight="1" x14ac:dyDescent="0.2">
      <c r="A101" s="184" t="s">
        <v>105</v>
      </c>
      <c r="B101" s="201">
        <v>45</v>
      </c>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DE101" s="37"/>
      <c r="DF101" s="37"/>
      <c r="DG101" s="37"/>
      <c r="DH101" s="37"/>
      <c r="DI101" s="37"/>
      <c r="DJ101" s="37"/>
      <c r="DK101" s="37"/>
      <c r="DL101" s="37"/>
      <c r="DM101" s="37"/>
      <c r="DN101" s="37"/>
      <c r="DO101" s="37"/>
      <c r="DP101" s="37"/>
      <c r="DQ101" s="37"/>
      <c r="DR101" s="37"/>
      <c r="DS101" s="37"/>
      <c r="DT101" s="37"/>
      <c r="DU101" s="37"/>
      <c r="DV101" s="37"/>
      <c r="DW101" s="37"/>
      <c r="DX101" s="37"/>
      <c r="DY101" s="37"/>
      <c r="DZ101" s="37"/>
      <c r="EA101" s="37"/>
      <c r="EB101" s="37"/>
      <c r="EC101" s="37"/>
      <c r="ED101" s="37"/>
      <c r="EE101" s="37"/>
      <c r="EF101" s="37"/>
      <c r="EG101" s="37"/>
      <c r="EH101" s="37"/>
      <c r="EI101" s="37"/>
      <c r="EJ101" s="37"/>
      <c r="EK101" s="37"/>
      <c r="EL101" s="37"/>
      <c r="EM101" s="37"/>
      <c r="EN101" s="37"/>
      <c r="EO101" s="37"/>
      <c r="EP101" s="37"/>
      <c r="EQ101" s="37"/>
      <c r="ER101" s="37"/>
      <c r="ES101" s="37"/>
      <c r="ET101" s="37"/>
      <c r="EU101" s="37"/>
      <c r="EV101" s="37"/>
      <c r="EW101" s="37"/>
      <c r="EX101" s="37"/>
      <c r="EY101" s="37"/>
      <c r="EZ101" s="37"/>
      <c r="FA101" s="37"/>
      <c r="FB101" s="37"/>
      <c r="FC101" s="37"/>
      <c r="FD101" s="37"/>
      <c r="FE101" s="37"/>
      <c r="FF101" s="37"/>
      <c r="FG101" s="37"/>
      <c r="FH101" s="37"/>
      <c r="FI101" s="37"/>
      <c r="FJ101" s="37"/>
      <c r="FK101" s="37"/>
      <c r="FL101" s="37"/>
      <c r="FM101" s="37"/>
      <c r="FN101" s="37"/>
      <c r="FO101" s="37"/>
      <c r="FP101" s="37"/>
      <c r="FQ101" s="37"/>
      <c r="FR101" s="37"/>
      <c r="FS101" s="37"/>
      <c r="FT101" s="37"/>
      <c r="FU101" s="37"/>
      <c r="FV101" s="37"/>
      <c r="FW101" s="37"/>
      <c r="FX101" s="37"/>
      <c r="FY101" s="37"/>
      <c r="FZ101" s="37"/>
      <c r="GA101" s="37"/>
      <c r="GB101" s="37"/>
      <c r="GC101" s="37"/>
      <c r="GD101" s="37"/>
      <c r="GE101" s="37"/>
      <c r="GF101" s="37"/>
      <c r="GG101" s="37"/>
      <c r="GH101" s="37"/>
      <c r="GI101" s="37"/>
      <c r="GJ101" s="37"/>
      <c r="GK101" s="37"/>
      <c r="GL101" s="37"/>
      <c r="GM101" s="37"/>
      <c r="GN101" s="37"/>
      <c r="GO101" s="37"/>
      <c r="GP101" s="37"/>
      <c r="GQ101" s="37"/>
      <c r="GR101" s="37"/>
      <c r="GS101" s="37"/>
      <c r="GT101" s="37"/>
      <c r="GU101" s="37"/>
      <c r="GV101" s="37"/>
      <c r="GW101" s="37"/>
      <c r="GX101" s="37"/>
      <c r="GY101" s="37"/>
      <c r="GZ101" s="37"/>
      <c r="HA101" s="37"/>
      <c r="HB101" s="37"/>
      <c r="HC101" s="37"/>
      <c r="HD101" s="37"/>
      <c r="HE101" s="37"/>
      <c r="HF101" s="37"/>
      <c r="HG101" s="37"/>
      <c r="HH101" s="37"/>
      <c r="HI101" s="37"/>
      <c r="HJ101" s="37"/>
      <c r="HK101" s="37"/>
      <c r="HL101" s="37"/>
      <c r="HM101" s="37"/>
      <c r="HN101" s="37"/>
      <c r="HO101" s="37"/>
      <c r="HP101" s="37"/>
      <c r="HQ101" s="37"/>
      <c r="HR101" s="37"/>
      <c r="HS101" s="37"/>
      <c r="HT101" s="37"/>
      <c r="HU101" s="37"/>
      <c r="HV101" s="37"/>
      <c r="HW101" s="37"/>
      <c r="HX101" s="37"/>
      <c r="HY101" s="37"/>
      <c r="HZ101" s="37"/>
      <c r="IA101" s="37"/>
      <c r="IB101" s="37"/>
      <c r="IC101" s="37"/>
      <c r="ID101" s="37"/>
      <c r="IE101" s="37"/>
      <c r="IF101" s="37"/>
      <c r="IG101" s="37"/>
      <c r="IH101" s="37"/>
      <c r="II101" s="37"/>
      <c r="IJ101" s="37"/>
      <c r="IK101" s="37"/>
      <c r="IL101" s="37"/>
      <c r="IM101" s="37"/>
      <c r="IN101" s="37"/>
      <c r="IO101" s="37"/>
      <c r="IP101" s="37"/>
      <c r="IQ101" s="37"/>
      <c r="IR101" s="37"/>
      <c r="IS101" s="37"/>
      <c r="IT101" s="37"/>
      <c r="IU101" s="37"/>
    </row>
    <row r="102" spans="1:256" customFormat="1" ht="15" customHeight="1" x14ac:dyDescent="0.2">
      <c r="A102" s="184" t="s">
        <v>84</v>
      </c>
      <c r="B102" s="201">
        <v>7</v>
      </c>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37"/>
      <c r="CS102" s="37"/>
      <c r="CT102" s="37"/>
      <c r="CU102" s="37"/>
      <c r="CV102" s="37"/>
      <c r="CW102" s="37"/>
      <c r="CX102" s="37"/>
      <c r="CY102" s="37"/>
      <c r="CZ102" s="37"/>
      <c r="DA102" s="37"/>
      <c r="DB102" s="37"/>
      <c r="DC102" s="37"/>
      <c r="DD102" s="37"/>
      <c r="DE102" s="37"/>
      <c r="DF102" s="37"/>
      <c r="DG102" s="37"/>
      <c r="DH102" s="37"/>
      <c r="DI102" s="37"/>
      <c r="DJ102" s="37"/>
      <c r="DK102" s="37"/>
      <c r="DL102" s="37"/>
      <c r="DM102" s="37"/>
      <c r="DN102" s="37"/>
      <c r="DO102" s="37"/>
      <c r="DP102" s="37"/>
      <c r="DQ102" s="37"/>
      <c r="DR102" s="37"/>
      <c r="DS102" s="37"/>
      <c r="DT102" s="37"/>
      <c r="DU102" s="37"/>
      <c r="DV102" s="37"/>
      <c r="DW102" s="37"/>
      <c r="DX102" s="37"/>
      <c r="DY102" s="37"/>
      <c r="DZ102" s="37"/>
      <c r="EA102" s="37"/>
      <c r="EB102" s="37"/>
      <c r="EC102" s="37"/>
      <c r="ED102" s="37"/>
      <c r="EE102" s="37"/>
      <c r="EF102" s="37"/>
      <c r="EG102" s="37"/>
      <c r="EH102" s="37"/>
      <c r="EI102" s="37"/>
      <c r="EJ102" s="37"/>
      <c r="EK102" s="37"/>
      <c r="EL102" s="37"/>
      <c r="EM102" s="37"/>
      <c r="EN102" s="37"/>
      <c r="EO102" s="37"/>
      <c r="EP102" s="37"/>
      <c r="EQ102" s="37"/>
      <c r="ER102" s="37"/>
      <c r="ES102" s="37"/>
      <c r="ET102" s="37"/>
      <c r="EU102" s="37"/>
      <c r="EV102" s="37"/>
      <c r="EW102" s="37"/>
      <c r="EX102" s="37"/>
      <c r="EY102" s="37"/>
      <c r="EZ102" s="37"/>
      <c r="FA102" s="37"/>
      <c r="FB102" s="37"/>
      <c r="FC102" s="37"/>
      <c r="FD102" s="37"/>
      <c r="FE102" s="37"/>
      <c r="FF102" s="37"/>
      <c r="FG102" s="37"/>
      <c r="FH102" s="37"/>
      <c r="FI102" s="37"/>
      <c r="FJ102" s="37"/>
      <c r="FK102" s="37"/>
      <c r="FL102" s="37"/>
      <c r="FM102" s="37"/>
      <c r="FN102" s="37"/>
      <c r="FO102" s="37"/>
      <c r="FP102" s="37"/>
      <c r="FQ102" s="37"/>
      <c r="FR102" s="37"/>
      <c r="FS102" s="37"/>
      <c r="FT102" s="37"/>
      <c r="FU102" s="37"/>
      <c r="FV102" s="37"/>
      <c r="FW102" s="37"/>
      <c r="FX102" s="37"/>
      <c r="FY102" s="37"/>
      <c r="FZ102" s="37"/>
      <c r="GA102" s="37"/>
      <c r="GB102" s="37"/>
      <c r="GC102" s="37"/>
      <c r="GD102" s="37"/>
      <c r="GE102" s="37"/>
      <c r="GF102" s="37"/>
      <c r="GG102" s="37"/>
      <c r="GH102" s="37"/>
      <c r="GI102" s="37"/>
      <c r="GJ102" s="37"/>
      <c r="GK102" s="37"/>
      <c r="GL102" s="37"/>
      <c r="GM102" s="37"/>
      <c r="GN102" s="37"/>
      <c r="GO102" s="37"/>
      <c r="GP102" s="37"/>
      <c r="GQ102" s="37"/>
      <c r="GR102" s="37"/>
      <c r="GS102" s="37"/>
      <c r="GT102" s="37"/>
      <c r="GU102" s="37"/>
      <c r="GV102" s="37"/>
      <c r="GW102" s="37"/>
      <c r="GX102" s="37"/>
      <c r="GY102" s="37"/>
      <c r="GZ102" s="37"/>
      <c r="HA102" s="37"/>
      <c r="HB102" s="37"/>
      <c r="HC102" s="37"/>
      <c r="HD102" s="37"/>
      <c r="HE102" s="37"/>
      <c r="HF102" s="37"/>
      <c r="HG102" s="37"/>
      <c r="HH102" s="37"/>
      <c r="HI102" s="37"/>
      <c r="HJ102" s="37"/>
      <c r="HK102" s="37"/>
      <c r="HL102" s="37"/>
      <c r="HM102" s="37"/>
      <c r="HN102" s="37"/>
      <c r="HO102" s="37"/>
      <c r="HP102" s="37"/>
      <c r="HQ102" s="37"/>
      <c r="HR102" s="37"/>
      <c r="HS102" s="37"/>
      <c r="HT102" s="37"/>
      <c r="HU102" s="37"/>
      <c r="HV102" s="37"/>
      <c r="HW102" s="37"/>
      <c r="HX102" s="37"/>
      <c r="HY102" s="37"/>
      <c r="HZ102" s="37"/>
      <c r="IA102" s="37"/>
      <c r="IB102" s="37"/>
      <c r="IC102" s="37"/>
      <c r="ID102" s="37"/>
      <c r="IE102" s="37"/>
      <c r="IF102" s="37"/>
      <c r="IG102" s="37"/>
      <c r="IH102" s="37"/>
      <c r="II102" s="37"/>
      <c r="IJ102" s="37"/>
      <c r="IK102" s="37"/>
      <c r="IL102" s="37"/>
      <c r="IM102" s="37"/>
      <c r="IN102" s="37"/>
      <c r="IO102" s="37"/>
      <c r="IP102" s="37"/>
      <c r="IQ102" s="37"/>
      <c r="IR102" s="37"/>
      <c r="IS102" s="37"/>
      <c r="IT102" s="37"/>
      <c r="IU102" s="37"/>
    </row>
    <row r="103" spans="1:256" customFormat="1" ht="15" customHeight="1" thickBot="1" x14ac:dyDescent="0.25">
      <c r="A103" s="202"/>
      <c r="B103" s="204"/>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c r="CU103" s="37"/>
      <c r="CV103" s="37"/>
      <c r="CW103" s="37"/>
      <c r="CX103" s="37"/>
      <c r="CY103" s="37"/>
      <c r="CZ103" s="37"/>
      <c r="DA103" s="37"/>
      <c r="DB103" s="37"/>
      <c r="DC103" s="37"/>
      <c r="DD103" s="37"/>
      <c r="DE103" s="37"/>
      <c r="DF103" s="37"/>
      <c r="DG103" s="37"/>
      <c r="DH103" s="37"/>
      <c r="DI103" s="37"/>
      <c r="DJ103" s="37"/>
      <c r="DK103" s="37"/>
      <c r="DL103" s="37"/>
      <c r="DM103" s="37"/>
      <c r="DN103" s="37"/>
      <c r="DO103" s="37"/>
      <c r="DP103" s="37"/>
      <c r="DQ103" s="37"/>
      <c r="DR103" s="37"/>
      <c r="DS103" s="37"/>
      <c r="DT103" s="37"/>
      <c r="DU103" s="37"/>
      <c r="DV103" s="37"/>
      <c r="DW103" s="37"/>
      <c r="DX103" s="37"/>
      <c r="DY103" s="37"/>
      <c r="DZ103" s="37"/>
      <c r="EA103" s="37"/>
      <c r="EB103" s="37"/>
      <c r="EC103" s="37"/>
      <c r="ED103" s="37"/>
      <c r="EE103" s="37"/>
      <c r="EF103" s="37"/>
      <c r="EG103" s="37"/>
      <c r="EH103" s="37"/>
      <c r="EI103" s="37"/>
      <c r="EJ103" s="37"/>
      <c r="EK103" s="37"/>
      <c r="EL103" s="37"/>
      <c r="EM103" s="37"/>
      <c r="EN103" s="37"/>
      <c r="EO103" s="37"/>
      <c r="EP103" s="37"/>
      <c r="EQ103" s="37"/>
      <c r="ER103" s="37"/>
      <c r="ES103" s="37"/>
      <c r="ET103" s="37"/>
      <c r="EU103" s="37"/>
      <c r="EV103" s="37"/>
      <c r="EW103" s="37"/>
      <c r="EX103" s="37"/>
      <c r="EY103" s="37"/>
      <c r="EZ103" s="37"/>
      <c r="FA103" s="37"/>
      <c r="FB103" s="37"/>
      <c r="FC103" s="37"/>
      <c r="FD103" s="37"/>
      <c r="FE103" s="37"/>
      <c r="FF103" s="37"/>
      <c r="FG103" s="37"/>
      <c r="FH103" s="37"/>
      <c r="FI103" s="37"/>
      <c r="FJ103" s="37"/>
      <c r="FK103" s="37"/>
      <c r="FL103" s="37"/>
      <c r="FM103" s="37"/>
      <c r="FN103" s="37"/>
      <c r="FO103" s="37"/>
      <c r="FP103" s="37"/>
      <c r="FQ103" s="37"/>
      <c r="FR103" s="37"/>
      <c r="FS103" s="37"/>
      <c r="FT103" s="37"/>
      <c r="FU103" s="37"/>
      <c r="FV103" s="37"/>
      <c r="FW103" s="37"/>
      <c r="FX103" s="37"/>
      <c r="FY103" s="37"/>
      <c r="FZ103" s="37"/>
      <c r="GA103" s="37"/>
      <c r="GB103" s="37"/>
      <c r="GC103" s="37"/>
      <c r="GD103" s="37"/>
      <c r="GE103" s="37"/>
      <c r="GF103" s="37"/>
      <c r="GG103" s="37"/>
      <c r="GH103" s="37"/>
      <c r="GI103" s="37"/>
      <c r="GJ103" s="37"/>
      <c r="GK103" s="37"/>
      <c r="GL103" s="37"/>
      <c r="GM103" s="37"/>
      <c r="GN103" s="37"/>
      <c r="GO103" s="37"/>
      <c r="GP103" s="37"/>
      <c r="GQ103" s="37"/>
      <c r="GR103" s="37"/>
      <c r="GS103" s="37"/>
      <c r="GT103" s="37"/>
      <c r="GU103" s="37"/>
      <c r="GV103" s="37"/>
      <c r="GW103" s="37"/>
      <c r="GX103" s="37"/>
      <c r="GY103" s="37"/>
      <c r="GZ103" s="37"/>
      <c r="HA103" s="37"/>
      <c r="HB103" s="37"/>
      <c r="HC103" s="37"/>
      <c r="HD103" s="37"/>
      <c r="HE103" s="37"/>
      <c r="HF103" s="37"/>
      <c r="HG103" s="37"/>
      <c r="HH103" s="37"/>
      <c r="HI103" s="37"/>
      <c r="HJ103" s="37"/>
      <c r="HK103" s="37"/>
      <c r="HL103" s="37"/>
      <c r="HM103" s="37"/>
      <c r="HN103" s="37"/>
      <c r="HO103" s="37"/>
      <c r="HP103" s="37"/>
      <c r="HQ103" s="37"/>
      <c r="HR103" s="37"/>
      <c r="HS103" s="37"/>
      <c r="HT103" s="37"/>
      <c r="HU103" s="37"/>
      <c r="HV103" s="37"/>
      <c r="HW103" s="37"/>
      <c r="HX103" s="37"/>
      <c r="HY103" s="37"/>
      <c r="HZ103" s="37"/>
      <c r="IA103" s="37"/>
      <c r="IB103" s="37"/>
      <c r="IC103" s="37"/>
      <c r="ID103" s="37"/>
      <c r="IE103" s="37"/>
      <c r="IF103" s="37"/>
      <c r="IG103" s="37"/>
      <c r="IH103" s="37"/>
      <c r="II103" s="37"/>
      <c r="IJ103" s="37"/>
      <c r="IK103" s="37"/>
      <c r="IL103" s="37"/>
      <c r="IM103" s="37"/>
      <c r="IN103" s="37"/>
      <c r="IO103" s="37"/>
      <c r="IP103" s="37"/>
      <c r="IQ103" s="37"/>
      <c r="IR103" s="37"/>
      <c r="IS103" s="37"/>
      <c r="IT103" s="37"/>
      <c r="IU103" s="37"/>
    </row>
    <row r="104" spans="1:256" customFormat="1" ht="13.5" thickBot="1" x14ac:dyDescent="0.25">
      <c r="A104" s="191" t="s">
        <v>73</v>
      </c>
      <c r="B104" s="206">
        <v>1075</v>
      </c>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c r="DB104" s="37"/>
      <c r="DC104" s="37"/>
      <c r="DD104" s="37"/>
      <c r="DE104" s="37"/>
      <c r="DF104" s="37"/>
      <c r="DG104" s="37"/>
      <c r="DH104" s="37"/>
      <c r="DI104" s="37"/>
      <c r="DJ104" s="37"/>
      <c r="DK104" s="37"/>
      <c r="DL104" s="37"/>
      <c r="DM104" s="37"/>
      <c r="DN104" s="37"/>
      <c r="DO104" s="37"/>
      <c r="DP104" s="37"/>
      <c r="DQ104" s="37"/>
      <c r="DR104" s="37"/>
      <c r="DS104" s="37"/>
      <c r="DT104" s="37"/>
      <c r="DU104" s="37"/>
      <c r="DV104" s="37"/>
      <c r="DW104" s="37"/>
      <c r="DX104" s="37"/>
      <c r="DY104" s="37"/>
      <c r="DZ104" s="37"/>
      <c r="EA104" s="37"/>
      <c r="EB104" s="37"/>
      <c r="EC104" s="37"/>
      <c r="ED104" s="37"/>
      <c r="EE104" s="37"/>
      <c r="EF104" s="37"/>
      <c r="EG104" s="37"/>
      <c r="EH104" s="37"/>
      <c r="EI104" s="37"/>
      <c r="EJ104" s="37"/>
      <c r="EK104" s="37"/>
      <c r="EL104" s="37"/>
      <c r="EM104" s="37"/>
      <c r="EN104" s="37"/>
      <c r="EO104" s="37"/>
      <c r="EP104" s="37"/>
      <c r="EQ104" s="37"/>
      <c r="ER104" s="37"/>
      <c r="ES104" s="37"/>
      <c r="ET104" s="37"/>
      <c r="EU104" s="37"/>
      <c r="EV104" s="37"/>
      <c r="EW104" s="37"/>
      <c r="EX104" s="37"/>
      <c r="EY104" s="37"/>
      <c r="EZ104" s="37"/>
      <c r="FA104" s="37"/>
      <c r="FB104" s="37"/>
      <c r="FC104" s="37"/>
      <c r="FD104" s="37"/>
      <c r="FE104" s="37"/>
      <c r="FF104" s="37"/>
      <c r="FG104" s="37"/>
      <c r="FH104" s="37"/>
      <c r="FI104" s="37"/>
      <c r="FJ104" s="37"/>
      <c r="FK104" s="37"/>
      <c r="FL104" s="37"/>
      <c r="FM104" s="37"/>
      <c r="FN104" s="37"/>
      <c r="FO104" s="37"/>
      <c r="FP104" s="37"/>
      <c r="FQ104" s="37"/>
      <c r="FR104" s="37"/>
      <c r="FS104" s="37"/>
      <c r="FT104" s="37"/>
      <c r="FU104" s="37"/>
      <c r="FV104" s="37"/>
      <c r="FW104" s="37"/>
      <c r="FX104" s="37"/>
      <c r="FY104" s="37"/>
      <c r="FZ104" s="37"/>
      <c r="GA104" s="37"/>
      <c r="GB104" s="37"/>
      <c r="GC104" s="37"/>
      <c r="GD104" s="37"/>
      <c r="GE104" s="37"/>
      <c r="GF104" s="37"/>
      <c r="GG104" s="37"/>
      <c r="GH104" s="37"/>
      <c r="GI104" s="37"/>
      <c r="GJ104" s="37"/>
      <c r="GK104" s="37"/>
      <c r="GL104" s="37"/>
      <c r="GM104" s="37"/>
      <c r="GN104" s="37"/>
      <c r="GO104" s="37"/>
      <c r="GP104" s="37"/>
      <c r="GQ104" s="37"/>
      <c r="GR104" s="37"/>
      <c r="GS104" s="37"/>
      <c r="GT104" s="37"/>
      <c r="GU104" s="37"/>
      <c r="GV104" s="37"/>
      <c r="GW104" s="37"/>
      <c r="GX104" s="37"/>
      <c r="GY104" s="37"/>
      <c r="GZ104" s="37"/>
      <c r="HA104" s="37"/>
      <c r="HB104" s="37"/>
      <c r="HC104" s="37"/>
      <c r="HD104" s="37"/>
      <c r="HE104" s="37"/>
      <c r="HF104" s="37"/>
      <c r="HG104" s="37"/>
      <c r="HH104" s="37"/>
      <c r="HI104" s="37"/>
      <c r="HJ104" s="37"/>
      <c r="HK104" s="37"/>
      <c r="HL104" s="37"/>
      <c r="HM104" s="37"/>
      <c r="HN104" s="37"/>
      <c r="HO104" s="37"/>
      <c r="HP104" s="37"/>
      <c r="HQ104" s="37"/>
      <c r="HR104" s="37"/>
      <c r="HS104" s="37"/>
      <c r="HT104" s="37"/>
      <c r="HU104" s="37"/>
      <c r="HV104" s="37"/>
      <c r="HW104" s="37"/>
      <c r="HX104" s="37"/>
      <c r="HY104" s="37"/>
      <c r="HZ104" s="37"/>
      <c r="IA104" s="37"/>
      <c r="IB104" s="37"/>
      <c r="IC104" s="37"/>
      <c r="ID104" s="37"/>
      <c r="IE104" s="37"/>
      <c r="IF104" s="37"/>
      <c r="IG104" s="37"/>
      <c r="IH104" s="37"/>
      <c r="II104" s="37"/>
      <c r="IJ104" s="37"/>
      <c r="IK104" s="37"/>
      <c r="IL104" s="37"/>
      <c r="IM104" s="37"/>
      <c r="IN104" s="37"/>
      <c r="IO104" s="37"/>
      <c r="IP104" s="37"/>
      <c r="IQ104" s="37"/>
      <c r="IR104" s="37"/>
      <c r="IS104" s="37"/>
      <c r="IT104" s="37"/>
      <c r="IU104" s="37"/>
    </row>
    <row r="105" spans="1:256" customFormat="1" x14ac:dyDescent="0.2">
      <c r="A105" s="409"/>
      <c r="B105" s="409"/>
      <c r="C105" s="20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c r="CX105" s="37"/>
      <c r="CY105" s="37"/>
      <c r="CZ105" s="37"/>
      <c r="DA105" s="37"/>
      <c r="DB105" s="37"/>
      <c r="DC105" s="37"/>
      <c r="DD105" s="37"/>
      <c r="DE105" s="37"/>
      <c r="DF105" s="37"/>
      <c r="DG105" s="37"/>
      <c r="DH105" s="37"/>
      <c r="DI105" s="37"/>
      <c r="DJ105" s="37"/>
      <c r="DK105" s="37"/>
      <c r="DL105" s="37"/>
      <c r="DM105" s="37"/>
      <c r="DN105" s="37"/>
      <c r="DO105" s="37"/>
      <c r="DP105" s="37"/>
      <c r="DQ105" s="37"/>
      <c r="DR105" s="37"/>
      <c r="DS105" s="37"/>
      <c r="DT105" s="37"/>
      <c r="DU105" s="37"/>
      <c r="DV105" s="37"/>
      <c r="DW105" s="37"/>
      <c r="DX105" s="37"/>
      <c r="DY105" s="37"/>
      <c r="DZ105" s="37"/>
      <c r="EA105" s="37"/>
      <c r="EB105" s="37"/>
      <c r="EC105" s="37"/>
      <c r="ED105" s="37"/>
      <c r="EE105" s="37"/>
      <c r="EF105" s="37"/>
      <c r="EG105" s="37"/>
      <c r="EH105" s="37"/>
      <c r="EI105" s="37"/>
      <c r="EJ105" s="37"/>
      <c r="EK105" s="37"/>
      <c r="EL105" s="37"/>
      <c r="EM105" s="37"/>
      <c r="EN105" s="37"/>
      <c r="EO105" s="37"/>
      <c r="EP105" s="37"/>
      <c r="EQ105" s="37"/>
      <c r="ER105" s="37"/>
      <c r="ES105" s="37"/>
      <c r="ET105" s="37"/>
      <c r="EU105" s="37"/>
      <c r="EV105" s="37"/>
      <c r="EW105" s="37"/>
      <c r="EX105" s="37"/>
      <c r="EY105" s="37"/>
      <c r="EZ105" s="37"/>
      <c r="FA105" s="37"/>
      <c r="FB105" s="37"/>
      <c r="FC105" s="37"/>
      <c r="FD105" s="37"/>
      <c r="FE105" s="37"/>
      <c r="FF105" s="37"/>
      <c r="FG105" s="37"/>
      <c r="FH105" s="37"/>
      <c r="FI105" s="37"/>
      <c r="FJ105" s="37"/>
      <c r="FK105" s="37"/>
      <c r="FL105" s="37"/>
      <c r="FM105" s="37"/>
      <c r="FN105" s="37"/>
      <c r="FO105" s="37"/>
      <c r="FP105" s="37"/>
      <c r="FQ105" s="37"/>
      <c r="FR105" s="37"/>
      <c r="FS105" s="37"/>
      <c r="FT105" s="37"/>
      <c r="FU105" s="37"/>
      <c r="FV105" s="37"/>
      <c r="FW105" s="37"/>
      <c r="FX105" s="37"/>
      <c r="FY105" s="37"/>
      <c r="FZ105" s="37"/>
      <c r="GA105" s="37"/>
      <c r="GB105" s="37"/>
      <c r="GC105" s="37"/>
      <c r="GD105" s="37"/>
      <c r="GE105" s="37"/>
      <c r="GF105" s="37"/>
      <c r="GG105" s="37"/>
      <c r="GH105" s="37"/>
      <c r="GI105" s="37"/>
      <c r="GJ105" s="37"/>
      <c r="GK105" s="37"/>
      <c r="GL105" s="37"/>
      <c r="GM105" s="37"/>
      <c r="GN105" s="37"/>
      <c r="GO105" s="37"/>
      <c r="GP105" s="37"/>
      <c r="GQ105" s="37"/>
      <c r="GR105" s="37"/>
      <c r="GS105" s="37"/>
      <c r="GT105" s="37"/>
      <c r="GU105" s="37"/>
      <c r="GV105" s="37"/>
      <c r="GW105" s="37"/>
      <c r="GX105" s="37"/>
      <c r="GY105" s="37"/>
      <c r="GZ105" s="37"/>
      <c r="HA105" s="37"/>
      <c r="HB105" s="37"/>
      <c r="HC105" s="37"/>
      <c r="HD105" s="37"/>
      <c r="HE105" s="37"/>
      <c r="HF105" s="37"/>
      <c r="HG105" s="37"/>
      <c r="HH105" s="37"/>
      <c r="HI105" s="37"/>
      <c r="HJ105" s="37"/>
      <c r="HK105" s="37"/>
      <c r="HL105" s="37"/>
      <c r="HM105" s="37"/>
      <c r="HN105" s="37"/>
      <c r="HO105" s="37"/>
      <c r="HP105" s="37"/>
      <c r="HQ105" s="37"/>
      <c r="HR105" s="37"/>
      <c r="HS105" s="37"/>
      <c r="HT105" s="37"/>
      <c r="HU105" s="37"/>
      <c r="HV105" s="37"/>
      <c r="HW105" s="37"/>
      <c r="HX105" s="37"/>
      <c r="HY105" s="37"/>
      <c r="HZ105" s="37"/>
      <c r="IA105" s="37"/>
      <c r="IB105" s="37"/>
      <c r="IC105" s="37"/>
      <c r="ID105" s="37"/>
      <c r="IE105" s="37"/>
      <c r="IF105" s="37"/>
      <c r="IG105" s="37"/>
      <c r="IH105" s="37"/>
      <c r="II105" s="37"/>
      <c r="IJ105" s="37"/>
      <c r="IK105" s="37"/>
      <c r="IL105" s="37"/>
      <c r="IM105" s="37"/>
      <c r="IN105" s="37"/>
      <c r="IO105" s="37"/>
      <c r="IP105" s="37"/>
      <c r="IQ105" s="37"/>
      <c r="IR105" s="37"/>
      <c r="IS105" s="37"/>
      <c r="IT105" s="37"/>
      <c r="IU105" s="37"/>
      <c r="IV105" s="37"/>
    </row>
    <row r="106" spans="1:256" customFormat="1" x14ac:dyDescent="0.2">
      <c r="A106" s="263" t="s">
        <v>252</v>
      </c>
      <c r="B106" s="238"/>
      <c r="C106" s="20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37"/>
      <c r="CS106" s="37"/>
      <c r="CT106" s="37"/>
      <c r="CU106" s="37"/>
      <c r="CV106" s="37"/>
      <c r="CW106" s="37"/>
      <c r="CX106" s="37"/>
      <c r="CY106" s="37"/>
      <c r="CZ106" s="37"/>
      <c r="DA106" s="37"/>
      <c r="DB106" s="37"/>
      <c r="DC106" s="37"/>
      <c r="DD106" s="37"/>
      <c r="DE106" s="37"/>
      <c r="DF106" s="37"/>
      <c r="DG106" s="37"/>
      <c r="DH106" s="37"/>
      <c r="DI106" s="37"/>
      <c r="DJ106" s="37"/>
      <c r="DK106" s="37"/>
      <c r="DL106" s="37"/>
      <c r="DM106" s="37"/>
      <c r="DN106" s="37"/>
      <c r="DO106" s="37"/>
      <c r="DP106" s="37"/>
      <c r="DQ106" s="37"/>
      <c r="DR106" s="37"/>
      <c r="DS106" s="37"/>
      <c r="DT106" s="37"/>
      <c r="DU106" s="37"/>
      <c r="DV106" s="37"/>
      <c r="DW106" s="37"/>
      <c r="DX106" s="37"/>
      <c r="DY106" s="37"/>
      <c r="DZ106" s="37"/>
      <c r="EA106" s="37"/>
      <c r="EB106" s="37"/>
      <c r="EC106" s="37"/>
      <c r="ED106" s="37"/>
      <c r="EE106" s="37"/>
      <c r="EF106" s="37"/>
      <c r="EG106" s="37"/>
      <c r="EH106" s="37"/>
      <c r="EI106" s="37"/>
      <c r="EJ106" s="37"/>
      <c r="EK106" s="37"/>
      <c r="EL106" s="37"/>
      <c r="EM106" s="37"/>
      <c r="EN106" s="37"/>
      <c r="EO106" s="37"/>
      <c r="EP106" s="37"/>
      <c r="EQ106" s="37"/>
      <c r="ER106" s="37"/>
      <c r="ES106" s="37"/>
      <c r="ET106" s="37"/>
      <c r="EU106" s="37"/>
      <c r="EV106" s="37"/>
      <c r="EW106" s="37"/>
      <c r="EX106" s="37"/>
      <c r="EY106" s="37"/>
      <c r="EZ106" s="37"/>
      <c r="FA106" s="37"/>
      <c r="FB106" s="37"/>
      <c r="FC106" s="37"/>
      <c r="FD106" s="37"/>
      <c r="FE106" s="37"/>
      <c r="FF106" s="37"/>
      <c r="FG106" s="37"/>
      <c r="FH106" s="37"/>
      <c r="FI106" s="37"/>
      <c r="FJ106" s="37"/>
      <c r="FK106" s="37"/>
      <c r="FL106" s="37"/>
      <c r="FM106" s="37"/>
      <c r="FN106" s="37"/>
      <c r="FO106" s="37"/>
      <c r="FP106" s="37"/>
      <c r="FQ106" s="37"/>
      <c r="FR106" s="37"/>
      <c r="FS106" s="37"/>
      <c r="FT106" s="37"/>
      <c r="FU106" s="37"/>
      <c r="FV106" s="37"/>
      <c r="FW106" s="37"/>
      <c r="FX106" s="37"/>
      <c r="FY106" s="37"/>
      <c r="FZ106" s="37"/>
      <c r="GA106" s="37"/>
      <c r="GB106" s="37"/>
      <c r="GC106" s="37"/>
      <c r="GD106" s="37"/>
      <c r="GE106" s="37"/>
      <c r="GF106" s="37"/>
      <c r="GG106" s="37"/>
      <c r="GH106" s="37"/>
      <c r="GI106" s="37"/>
      <c r="GJ106" s="37"/>
      <c r="GK106" s="37"/>
      <c r="GL106" s="37"/>
      <c r="GM106" s="37"/>
      <c r="GN106" s="37"/>
      <c r="GO106" s="37"/>
      <c r="GP106" s="37"/>
      <c r="GQ106" s="37"/>
      <c r="GR106" s="37"/>
      <c r="GS106" s="37"/>
      <c r="GT106" s="37"/>
      <c r="GU106" s="37"/>
      <c r="GV106" s="37"/>
      <c r="GW106" s="37"/>
      <c r="GX106" s="37"/>
      <c r="GY106" s="37"/>
      <c r="GZ106" s="37"/>
      <c r="HA106" s="37"/>
      <c r="HB106" s="37"/>
      <c r="HC106" s="37"/>
      <c r="HD106" s="37"/>
      <c r="HE106" s="37"/>
      <c r="HF106" s="37"/>
      <c r="HG106" s="37"/>
      <c r="HH106" s="37"/>
      <c r="HI106" s="37"/>
      <c r="HJ106" s="37"/>
      <c r="HK106" s="37"/>
      <c r="HL106" s="37"/>
      <c r="HM106" s="37"/>
      <c r="HN106" s="37"/>
      <c r="HO106" s="37"/>
      <c r="HP106" s="37"/>
      <c r="HQ106" s="37"/>
      <c r="HR106" s="37"/>
      <c r="HS106" s="37"/>
      <c r="HT106" s="37"/>
      <c r="HU106" s="37"/>
      <c r="HV106" s="37"/>
      <c r="HW106" s="37"/>
      <c r="HX106" s="37"/>
      <c r="HY106" s="37"/>
      <c r="HZ106" s="37"/>
      <c r="IA106" s="37"/>
      <c r="IB106" s="37"/>
      <c r="IC106" s="37"/>
      <c r="ID106" s="37"/>
      <c r="IE106" s="37"/>
      <c r="IF106" s="37"/>
      <c r="IG106" s="37"/>
      <c r="IH106" s="37"/>
      <c r="II106" s="37"/>
      <c r="IJ106" s="37"/>
      <c r="IK106" s="37"/>
      <c r="IL106" s="37"/>
      <c r="IM106" s="37"/>
      <c r="IN106" s="37"/>
      <c r="IO106" s="37"/>
      <c r="IP106" s="37"/>
      <c r="IQ106" s="37"/>
      <c r="IR106" s="37"/>
      <c r="IS106" s="37"/>
      <c r="IT106" s="37"/>
      <c r="IU106" s="37"/>
      <c r="IV106" s="37"/>
    </row>
    <row r="107" spans="1:256" s="154" customFormat="1" x14ac:dyDescent="0.2">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37"/>
      <c r="CS107" s="37"/>
      <c r="CT107" s="37"/>
      <c r="CU107" s="37"/>
      <c r="CV107" s="37"/>
      <c r="CW107" s="37"/>
      <c r="CX107" s="37"/>
      <c r="CY107" s="37"/>
      <c r="CZ107" s="37"/>
      <c r="DA107" s="37"/>
      <c r="DB107" s="37"/>
      <c r="DC107" s="37"/>
      <c r="DD107" s="37"/>
      <c r="DE107" s="37"/>
      <c r="DF107" s="37"/>
      <c r="DG107" s="37"/>
      <c r="DH107" s="37"/>
      <c r="DI107" s="37"/>
      <c r="DJ107" s="37"/>
      <c r="DK107" s="37"/>
      <c r="DL107" s="37"/>
      <c r="DM107" s="37"/>
      <c r="DN107" s="37"/>
      <c r="DO107" s="37"/>
      <c r="DP107" s="37"/>
      <c r="DQ107" s="37"/>
      <c r="DR107" s="37"/>
      <c r="DS107" s="37"/>
      <c r="DT107" s="37"/>
      <c r="DU107" s="37"/>
      <c r="DV107" s="37"/>
      <c r="DW107" s="37"/>
      <c r="DX107" s="37"/>
      <c r="DY107" s="37"/>
      <c r="DZ107" s="37"/>
      <c r="EA107" s="37"/>
      <c r="EB107" s="37"/>
      <c r="EC107" s="37"/>
      <c r="ED107" s="37"/>
      <c r="EE107" s="37"/>
      <c r="EF107" s="37"/>
      <c r="EG107" s="37"/>
      <c r="EH107" s="37"/>
      <c r="EI107" s="37"/>
      <c r="EJ107" s="37"/>
      <c r="EK107" s="37"/>
      <c r="EL107" s="37"/>
      <c r="EM107" s="37"/>
      <c r="EN107" s="37"/>
      <c r="EO107" s="37"/>
      <c r="EP107" s="37"/>
      <c r="EQ107" s="37"/>
      <c r="ER107" s="37"/>
      <c r="ES107" s="37"/>
      <c r="ET107" s="37"/>
      <c r="EU107" s="37"/>
      <c r="EV107" s="37"/>
      <c r="EW107" s="37"/>
      <c r="EX107" s="37"/>
      <c r="EY107" s="37"/>
      <c r="EZ107" s="37"/>
      <c r="FA107" s="37"/>
      <c r="FB107" s="37"/>
      <c r="FC107" s="37"/>
      <c r="FD107" s="37"/>
      <c r="FE107" s="37"/>
      <c r="FF107" s="37"/>
      <c r="FG107" s="37"/>
      <c r="FH107" s="37"/>
      <c r="FI107" s="37"/>
      <c r="FJ107" s="37"/>
      <c r="FK107" s="37"/>
      <c r="FL107" s="37"/>
      <c r="FM107" s="37"/>
      <c r="FN107" s="37"/>
      <c r="FO107" s="37"/>
      <c r="FP107" s="37"/>
      <c r="FQ107" s="37"/>
      <c r="FR107" s="37"/>
      <c r="FS107" s="37"/>
      <c r="FT107" s="37"/>
      <c r="FU107" s="37"/>
      <c r="FV107" s="37"/>
      <c r="FW107" s="37"/>
      <c r="FX107" s="37"/>
      <c r="FY107" s="37"/>
      <c r="FZ107" s="37"/>
      <c r="GA107" s="37"/>
      <c r="GB107" s="37"/>
      <c r="GC107" s="37"/>
      <c r="GD107" s="37"/>
      <c r="GE107" s="37"/>
      <c r="GF107" s="37"/>
      <c r="GG107" s="37"/>
      <c r="GH107" s="37"/>
      <c r="GI107" s="37"/>
      <c r="GJ107" s="37"/>
      <c r="GK107" s="37"/>
      <c r="GL107" s="37"/>
      <c r="GM107" s="37"/>
      <c r="GN107" s="37"/>
      <c r="GO107" s="37"/>
      <c r="GP107" s="37"/>
      <c r="GQ107" s="37"/>
      <c r="GR107" s="37"/>
      <c r="GS107" s="37"/>
      <c r="GT107" s="37"/>
      <c r="GU107" s="37"/>
      <c r="GV107" s="37"/>
      <c r="GW107" s="37"/>
      <c r="GX107" s="37"/>
      <c r="GY107" s="37"/>
      <c r="GZ107" s="37"/>
      <c r="HA107" s="37"/>
      <c r="HB107" s="37"/>
      <c r="HC107" s="37"/>
      <c r="HD107" s="37"/>
      <c r="HE107" s="37"/>
      <c r="HF107" s="37"/>
      <c r="HG107" s="37"/>
      <c r="HH107" s="37"/>
      <c r="HI107" s="37"/>
      <c r="HJ107" s="37"/>
      <c r="HK107" s="37"/>
      <c r="HL107" s="37"/>
      <c r="HM107" s="37"/>
      <c r="HN107" s="37"/>
      <c r="HO107" s="37"/>
      <c r="HP107" s="37"/>
      <c r="HQ107" s="37"/>
      <c r="HR107" s="37"/>
      <c r="HS107" s="37"/>
      <c r="HT107" s="37"/>
      <c r="HU107" s="37"/>
      <c r="HV107" s="37"/>
      <c r="HW107" s="37"/>
      <c r="HX107" s="37"/>
      <c r="HY107" s="37"/>
      <c r="HZ107" s="37"/>
      <c r="IA107" s="37"/>
      <c r="IB107" s="37"/>
      <c r="IC107" s="37"/>
      <c r="ID107" s="37"/>
      <c r="IE107" s="37"/>
      <c r="IF107" s="37"/>
      <c r="IG107" s="37"/>
      <c r="IH107" s="37"/>
      <c r="II107" s="37"/>
      <c r="IJ107" s="37"/>
      <c r="IK107" s="37"/>
      <c r="IL107" s="37"/>
      <c r="IM107" s="37"/>
      <c r="IN107" s="37"/>
      <c r="IO107" s="37"/>
      <c r="IP107" s="37"/>
      <c r="IQ107" s="37"/>
      <c r="IR107" s="37"/>
      <c r="IS107" s="37"/>
      <c r="IT107" s="37"/>
      <c r="IU107" s="37"/>
      <c r="IV107" s="37"/>
    </row>
    <row r="108" spans="1:256" s="154" customFormat="1" ht="38.25" x14ac:dyDescent="0.2">
      <c r="A108" s="208" t="s">
        <v>135</v>
      </c>
      <c r="B108" s="209" t="s">
        <v>243</v>
      </c>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c r="DB108" s="37"/>
      <c r="DC108" s="37"/>
      <c r="DD108" s="37"/>
      <c r="DE108" s="37"/>
      <c r="DF108" s="37"/>
      <c r="DG108" s="37"/>
      <c r="DH108" s="37"/>
      <c r="DI108" s="37"/>
      <c r="DJ108" s="37"/>
      <c r="DK108" s="37"/>
      <c r="DL108" s="37"/>
      <c r="DM108" s="37"/>
      <c r="DN108" s="37"/>
      <c r="DO108" s="37"/>
      <c r="DP108" s="37"/>
      <c r="DQ108" s="37"/>
      <c r="DR108" s="37"/>
      <c r="DS108" s="37"/>
      <c r="DT108" s="37"/>
      <c r="DU108" s="37"/>
      <c r="DV108" s="37"/>
      <c r="DW108" s="37"/>
      <c r="DX108" s="37"/>
      <c r="DY108" s="37"/>
      <c r="DZ108" s="37"/>
      <c r="EA108" s="37"/>
      <c r="EB108" s="37"/>
      <c r="EC108" s="37"/>
      <c r="ED108" s="37"/>
      <c r="EE108" s="37"/>
      <c r="EF108" s="37"/>
      <c r="EG108" s="37"/>
      <c r="EH108" s="37"/>
      <c r="EI108" s="37"/>
      <c r="EJ108" s="37"/>
      <c r="EK108" s="37"/>
      <c r="EL108" s="37"/>
      <c r="EM108" s="37"/>
      <c r="EN108" s="37"/>
      <c r="EO108" s="37"/>
      <c r="EP108" s="37"/>
      <c r="EQ108" s="37"/>
      <c r="ER108" s="37"/>
      <c r="ES108" s="37"/>
      <c r="ET108" s="37"/>
      <c r="EU108" s="37"/>
      <c r="EV108" s="37"/>
      <c r="EW108" s="37"/>
      <c r="EX108" s="37"/>
      <c r="EY108" s="37"/>
      <c r="EZ108" s="37"/>
      <c r="FA108" s="37"/>
      <c r="FB108" s="37"/>
      <c r="FC108" s="37"/>
      <c r="FD108" s="37"/>
      <c r="FE108" s="37"/>
      <c r="FF108" s="37"/>
      <c r="FG108" s="37"/>
      <c r="FH108" s="37"/>
      <c r="FI108" s="37"/>
      <c r="FJ108" s="37"/>
      <c r="FK108" s="37"/>
      <c r="FL108" s="37"/>
      <c r="FM108" s="37"/>
      <c r="FN108" s="37"/>
      <c r="FO108" s="37"/>
      <c r="FP108" s="37"/>
      <c r="FQ108" s="37"/>
      <c r="FR108" s="37"/>
      <c r="FS108" s="37"/>
      <c r="FT108" s="37"/>
      <c r="FU108" s="37"/>
      <c r="FV108" s="37"/>
      <c r="FW108" s="37"/>
      <c r="FX108" s="37"/>
      <c r="FY108" s="37"/>
      <c r="FZ108" s="37"/>
      <c r="GA108" s="37"/>
      <c r="GB108" s="37"/>
      <c r="GC108" s="37"/>
      <c r="GD108" s="37"/>
      <c r="GE108" s="37"/>
      <c r="GF108" s="37"/>
      <c r="GG108" s="37"/>
      <c r="GH108" s="37"/>
      <c r="GI108" s="37"/>
      <c r="GJ108" s="37"/>
      <c r="GK108" s="37"/>
      <c r="GL108" s="37"/>
      <c r="GM108" s="37"/>
      <c r="GN108" s="37"/>
      <c r="GO108" s="37"/>
      <c r="GP108" s="37"/>
      <c r="GQ108" s="37"/>
      <c r="GR108" s="37"/>
      <c r="GS108" s="37"/>
      <c r="GT108" s="37"/>
      <c r="GU108" s="37"/>
      <c r="GV108" s="37"/>
      <c r="GW108" s="37"/>
      <c r="GX108" s="37"/>
      <c r="GY108" s="37"/>
      <c r="GZ108" s="37"/>
      <c r="HA108" s="37"/>
      <c r="HB108" s="37"/>
      <c r="HC108" s="37"/>
      <c r="HD108" s="37"/>
      <c r="HE108" s="37"/>
      <c r="HF108" s="37"/>
      <c r="HG108" s="37"/>
      <c r="HH108" s="37"/>
      <c r="HI108" s="37"/>
      <c r="HJ108" s="37"/>
      <c r="HK108" s="37"/>
      <c r="HL108" s="37"/>
      <c r="HM108" s="37"/>
      <c r="HN108" s="37"/>
      <c r="HO108" s="37"/>
      <c r="HP108" s="37"/>
      <c r="HQ108" s="37"/>
      <c r="HR108" s="37"/>
      <c r="HS108" s="37"/>
      <c r="HT108" s="37"/>
      <c r="HU108" s="37"/>
      <c r="HV108" s="37"/>
      <c r="HW108" s="37"/>
      <c r="HX108" s="37"/>
      <c r="HY108" s="37"/>
      <c r="HZ108" s="37"/>
      <c r="IA108" s="37"/>
      <c r="IB108" s="37"/>
      <c r="IC108" s="37"/>
      <c r="ID108" s="37"/>
      <c r="IE108" s="37"/>
      <c r="IF108" s="37"/>
      <c r="IG108" s="37"/>
      <c r="IH108" s="37"/>
      <c r="II108" s="37"/>
      <c r="IJ108" s="37"/>
      <c r="IK108" s="37"/>
      <c r="IL108" s="37"/>
      <c r="IM108" s="37"/>
      <c r="IN108" s="37"/>
      <c r="IO108" s="37"/>
      <c r="IP108" s="37"/>
      <c r="IQ108" s="37"/>
      <c r="IR108" s="37"/>
      <c r="IS108" s="37"/>
      <c r="IT108" s="37"/>
      <c r="IU108" s="37"/>
      <c r="IV108" s="37"/>
    </row>
    <row r="109" spans="1:256" s="154" customFormat="1" x14ac:dyDescent="0.2">
      <c r="A109" s="210" t="s">
        <v>137</v>
      </c>
      <c r="B109" s="211">
        <v>327</v>
      </c>
    </row>
    <row r="110" spans="1:256" s="154" customFormat="1" x14ac:dyDescent="0.2">
      <c r="A110" s="210" t="s">
        <v>139</v>
      </c>
      <c r="B110" s="211">
        <v>333</v>
      </c>
    </row>
    <row r="111" spans="1:256" s="154" customFormat="1" x14ac:dyDescent="0.2">
      <c r="A111" s="210" t="s">
        <v>140</v>
      </c>
      <c r="B111" s="211">
        <v>176</v>
      </c>
    </row>
    <row r="112" spans="1:256" s="154" customFormat="1" x14ac:dyDescent="0.2">
      <c r="A112" s="210" t="s">
        <v>138</v>
      </c>
      <c r="B112" s="211">
        <v>147</v>
      </c>
    </row>
    <row r="113" spans="1:2" s="154" customFormat="1" x14ac:dyDescent="0.2">
      <c r="A113" s="210" t="s">
        <v>141</v>
      </c>
      <c r="B113" s="211">
        <v>55</v>
      </c>
    </row>
    <row r="114" spans="1:2" s="154" customFormat="1" x14ac:dyDescent="0.2">
      <c r="A114" s="210" t="s">
        <v>216</v>
      </c>
      <c r="B114" s="211">
        <v>30</v>
      </c>
    </row>
    <row r="115" spans="1:2" s="154" customFormat="1" x14ac:dyDescent="0.2">
      <c r="A115" s="210" t="s">
        <v>89</v>
      </c>
      <c r="B115" s="211">
        <v>4</v>
      </c>
    </row>
    <row r="116" spans="1:2" s="154" customFormat="1" x14ac:dyDescent="0.2">
      <c r="A116" s="262" t="s">
        <v>6</v>
      </c>
      <c r="B116" s="211">
        <v>3</v>
      </c>
    </row>
    <row r="117" spans="1:2" s="154" customFormat="1" ht="15" x14ac:dyDescent="0.25">
      <c r="A117" s="212" t="s">
        <v>73</v>
      </c>
      <c r="B117" s="213">
        <v>1075</v>
      </c>
    </row>
    <row r="118" spans="1:2" s="154" customFormat="1" x14ac:dyDescent="0.2">
      <c r="A118" s="215"/>
    </row>
    <row r="119" spans="1:2" s="154" customFormat="1" x14ac:dyDescent="0.2">
      <c r="A119" s="214"/>
    </row>
    <row r="120" spans="1:2" s="154" customFormat="1" ht="38.25" x14ac:dyDescent="0.2">
      <c r="A120" s="208" t="s">
        <v>133</v>
      </c>
      <c r="B120" s="209" t="s">
        <v>292</v>
      </c>
    </row>
    <row r="121" spans="1:2" s="154" customFormat="1" x14ac:dyDescent="0.2">
      <c r="A121" s="216" t="s">
        <v>245</v>
      </c>
      <c r="B121" s="211">
        <v>23</v>
      </c>
    </row>
    <row r="122" spans="1:2" s="154" customFormat="1" x14ac:dyDescent="0.2">
      <c r="A122" s="216" t="s">
        <v>246</v>
      </c>
      <c r="B122" s="211">
        <v>212</v>
      </c>
    </row>
    <row r="123" spans="1:2" s="154" customFormat="1" x14ac:dyDescent="0.2">
      <c r="A123" s="216" t="s">
        <v>247</v>
      </c>
      <c r="B123" s="211">
        <v>6</v>
      </c>
    </row>
    <row r="124" spans="1:2" s="154" customFormat="1" x14ac:dyDescent="0.2">
      <c r="A124" s="217" t="s">
        <v>248</v>
      </c>
      <c r="B124" s="211">
        <v>15</v>
      </c>
    </row>
    <row r="125" spans="1:2" s="154" customFormat="1" x14ac:dyDescent="0.2">
      <c r="A125" s="218" t="s">
        <v>249</v>
      </c>
      <c r="B125" s="211">
        <v>17</v>
      </c>
    </row>
    <row r="126" spans="1:2" s="154" customFormat="1" x14ac:dyDescent="0.2">
      <c r="A126" s="218" t="s">
        <v>250</v>
      </c>
      <c r="B126" s="211">
        <v>159</v>
      </c>
    </row>
    <row r="127" spans="1:2" s="154" customFormat="1" x14ac:dyDescent="0.2">
      <c r="A127" s="217" t="s">
        <v>251</v>
      </c>
      <c r="B127" s="211">
        <v>101</v>
      </c>
    </row>
    <row r="128" spans="1:2" s="154" customFormat="1" x14ac:dyDescent="0.2">
      <c r="A128" s="216" t="s">
        <v>181</v>
      </c>
      <c r="B128" s="211">
        <v>15</v>
      </c>
    </row>
    <row r="129" spans="1:2" s="154" customFormat="1" x14ac:dyDescent="0.2">
      <c r="A129" s="218" t="s">
        <v>106</v>
      </c>
      <c r="B129" s="211">
        <v>47</v>
      </c>
    </row>
    <row r="130" spans="1:2" s="154" customFormat="1" x14ac:dyDescent="0.2">
      <c r="A130" s="219" t="s">
        <v>73</v>
      </c>
      <c r="B130" s="220">
        <f>SUM(B121:B129)</f>
        <v>595</v>
      </c>
    </row>
  </sheetData>
  <mergeCells count="23">
    <mergeCell ref="A2:E2"/>
    <mergeCell ref="A4:D4"/>
    <mergeCell ref="A5:E5"/>
    <mergeCell ref="A6:A7"/>
    <mergeCell ref="B6:B7"/>
    <mergeCell ref="C6:C7"/>
    <mergeCell ref="D6:D7"/>
    <mergeCell ref="A27:D27"/>
    <mergeCell ref="A28:D28"/>
    <mergeCell ref="A31:E31"/>
    <mergeCell ref="A33:A34"/>
    <mergeCell ref="B33:B34"/>
    <mergeCell ref="C33:C34"/>
    <mergeCell ref="D33:D34"/>
    <mergeCell ref="E33:E34"/>
    <mergeCell ref="A83:C83"/>
    <mergeCell ref="A105:B105"/>
    <mergeCell ref="A54:D54"/>
    <mergeCell ref="A55:D55"/>
    <mergeCell ref="A58:C58"/>
    <mergeCell ref="A60:A61"/>
    <mergeCell ref="B60:B61"/>
    <mergeCell ref="C60:C61"/>
  </mergeCells>
  <printOptions horizontalCentered="1"/>
  <pageMargins left="0.6" right="0.56000000000000005" top="0.59055118110236227" bottom="0.78" header="0" footer="0"/>
  <pageSetup paperSize="9" scale="62" orientation="portrait" horizontalDpi="300" verticalDpi="300" r:id="rId1"/>
  <headerFooter alignWithMargins="0">
    <oddFooter>&amp;A</oddFooter>
  </headerFooter>
  <rowBreaks count="1" manualBreakCount="1">
    <brk id="56" max="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V130"/>
  <sheetViews>
    <sheetView view="pageBreakPreview" topLeftCell="A88" zoomScale="75" zoomScaleNormal="75" zoomScaleSheetLayoutView="75" workbookViewId="0">
      <selection activeCell="B120" sqref="B120"/>
    </sheetView>
  </sheetViews>
  <sheetFormatPr baseColWidth="10" defaultRowHeight="12.75" x14ac:dyDescent="0.2"/>
  <cols>
    <col min="1" max="1" width="32.85546875" style="37" customWidth="1"/>
    <col min="2" max="2" width="24.140625" style="37" customWidth="1"/>
    <col min="3" max="3" width="27.85546875" style="37" customWidth="1"/>
    <col min="4" max="4" width="17.5703125" style="37" customWidth="1"/>
    <col min="5" max="5" width="20" style="37" customWidth="1"/>
    <col min="6" max="16384" width="11.42578125" style="37"/>
  </cols>
  <sheetData>
    <row r="2" spans="1:14" ht="18" x14ac:dyDescent="0.25">
      <c r="A2" s="416" t="s">
        <v>167</v>
      </c>
      <c r="B2" s="416"/>
      <c r="C2" s="416"/>
      <c r="D2" s="416"/>
      <c r="E2" s="416"/>
      <c r="F2" s="36"/>
      <c r="G2" s="36"/>
      <c r="H2" s="36"/>
      <c r="I2" s="36"/>
      <c r="J2" s="36"/>
    </row>
    <row r="4" spans="1:14" ht="15" customHeight="1" x14ac:dyDescent="0.25">
      <c r="A4" s="419" t="s">
        <v>253</v>
      </c>
      <c r="B4" s="419"/>
      <c r="C4" s="419"/>
      <c r="D4" s="419"/>
      <c r="E4" s="222"/>
      <c r="F4" s="221"/>
      <c r="G4" s="221"/>
      <c r="H4" s="221"/>
      <c r="I4" s="221"/>
      <c r="J4" s="221"/>
      <c r="K4" s="221"/>
    </row>
    <row r="5" spans="1:14" ht="13.5" thickBot="1" x14ac:dyDescent="0.25">
      <c r="A5" s="417"/>
      <c r="B5" s="417"/>
      <c r="C5" s="417"/>
      <c r="D5" s="417"/>
      <c r="E5" s="418"/>
    </row>
    <row r="6" spans="1:14" s="4" customFormat="1" ht="12.75" customHeight="1" x14ac:dyDescent="0.2">
      <c r="A6" s="383" t="s">
        <v>72</v>
      </c>
      <c r="B6" s="377" t="s">
        <v>130</v>
      </c>
      <c r="C6" s="377" t="s">
        <v>76</v>
      </c>
      <c r="D6" s="377" t="s">
        <v>131</v>
      </c>
      <c r="E6" s="147"/>
      <c r="F6" s="3"/>
      <c r="G6" s="3"/>
      <c r="H6" s="3"/>
      <c r="I6" s="3"/>
      <c r="J6" s="3"/>
    </row>
    <row r="7" spans="1:14" s="4" customFormat="1" ht="28.5" customHeight="1" thickBot="1" x14ac:dyDescent="0.25">
      <c r="A7" s="384"/>
      <c r="B7" s="378"/>
      <c r="C7" s="378"/>
      <c r="D7" s="378"/>
      <c r="E7" s="3"/>
      <c r="F7" s="3"/>
      <c r="G7" s="3"/>
      <c r="H7" s="3"/>
      <c r="I7" s="3"/>
      <c r="J7" s="3"/>
    </row>
    <row r="8" spans="1:14" s="4" customFormat="1" x14ac:dyDescent="0.2">
      <c r="A8" s="31" t="s">
        <v>74</v>
      </c>
      <c r="B8" s="119">
        <v>1228647.5199999998</v>
      </c>
      <c r="C8" s="120">
        <v>27.504549671138804</v>
      </c>
      <c r="D8" s="123">
        <v>3238422.6000000006</v>
      </c>
      <c r="E8" s="7"/>
      <c r="F8" s="7"/>
      <c r="G8" s="7"/>
      <c r="H8" s="7"/>
      <c r="I8" s="7"/>
      <c r="J8" s="7"/>
      <c r="K8" s="7"/>
      <c r="L8" s="7"/>
      <c r="M8" s="7"/>
      <c r="N8" s="7"/>
    </row>
    <row r="9" spans="1:14" s="4" customFormat="1" x14ac:dyDescent="0.2">
      <c r="A9" s="32" t="s">
        <v>92</v>
      </c>
      <c r="B9" s="122">
        <v>70621.63</v>
      </c>
      <c r="C9" s="123">
        <v>2.7002935100061993</v>
      </c>
      <c r="D9" s="123">
        <v>2544709.9900000002</v>
      </c>
      <c r="E9" s="7"/>
      <c r="F9" s="7"/>
      <c r="G9" s="7"/>
      <c r="H9" s="7"/>
      <c r="I9" s="7"/>
      <c r="J9" s="7"/>
      <c r="K9" s="7"/>
      <c r="L9" s="7"/>
      <c r="M9" s="7"/>
      <c r="N9" s="7"/>
    </row>
    <row r="10" spans="1:14" s="4" customFormat="1" x14ac:dyDescent="0.2">
      <c r="A10" s="32" t="s">
        <v>95</v>
      </c>
      <c r="B10" s="122"/>
      <c r="C10" s="123">
        <v>0</v>
      </c>
      <c r="D10" s="123">
        <v>566417.81000000006</v>
      </c>
      <c r="E10" s="7"/>
      <c r="F10" s="7"/>
      <c r="G10" s="7"/>
      <c r="H10" s="7"/>
      <c r="I10" s="7"/>
      <c r="J10" s="7"/>
      <c r="K10" s="7"/>
      <c r="L10" s="7"/>
      <c r="M10" s="7"/>
      <c r="N10" s="7"/>
    </row>
    <row r="11" spans="1:14" s="4" customFormat="1" x14ac:dyDescent="0.2">
      <c r="A11" s="32" t="s">
        <v>77</v>
      </c>
      <c r="B11" s="122">
        <v>10681</v>
      </c>
      <c r="C11" s="123">
        <v>2.9317875073572606</v>
      </c>
      <c r="D11" s="123">
        <v>353635.99</v>
      </c>
      <c r="E11" s="7"/>
      <c r="F11" s="7"/>
      <c r="G11" s="7"/>
      <c r="H11" s="7"/>
      <c r="I11" s="7"/>
      <c r="J11" s="7"/>
      <c r="K11" s="7"/>
      <c r="L11" s="7"/>
      <c r="M11" s="7"/>
      <c r="N11" s="7"/>
    </row>
    <row r="12" spans="1:14" s="4" customFormat="1" x14ac:dyDescent="0.2">
      <c r="A12" s="32" t="s">
        <v>78</v>
      </c>
      <c r="B12" s="122">
        <v>423220.39</v>
      </c>
      <c r="C12" s="123">
        <v>11.764171382643497</v>
      </c>
      <c r="D12" s="123">
        <v>3174316.3699999996</v>
      </c>
      <c r="E12" s="7"/>
      <c r="F12" s="7"/>
      <c r="G12" s="7"/>
      <c r="H12" s="7"/>
      <c r="I12" s="7"/>
      <c r="J12" s="7"/>
      <c r="K12" s="7"/>
      <c r="L12" s="7"/>
      <c r="M12" s="7"/>
      <c r="N12" s="7"/>
    </row>
    <row r="13" spans="1:14" s="4" customFormat="1" x14ac:dyDescent="0.2">
      <c r="A13" s="32" t="s">
        <v>79</v>
      </c>
      <c r="B13" s="122">
        <v>851837.1</v>
      </c>
      <c r="C13" s="123">
        <v>17.690010121513801</v>
      </c>
      <c r="D13" s="123">
        <v>3963519.6699999995</v>
      </c>
      <c r="E13" s="7"/>
      <c r="F13" s="7"/>
      <c r="G13" s="7"/>
      <c r="H13" s="7"/>
      <c r="I13" s="7"/>
      <c r="J13" s="7"/>
      <c r="K13" s="7"/>
      <c r="L13" s="7"/>
      <c r="M13" s="7"/>
      <c r="N13" s="7"/>
    </row>
    <row r="14" spans="1:14" s="4" customFormat="1" x14ac:dyDescent="0.2">
      <c r="A14" s="32" t="s">
        <v>80</v>
      </c>
      <c r="B14" s="122">
        <v>713867.3</v>
      </c>
      <c r="C14" s="123">
        <v>36.855169678462403</v>
      </c>
      <c r="D14" s="123">
        <v>1223085.6599999999</v>
      </c>
      <c r="E14" s="7"/>
      <c r="F14" s="7"/>
      <c r="G14" s="7"/>
      <c r="H14" s="7"/>
      <c r="I14" s="7"/>
      <c r="J14" s="7"/>
      <c r="K14" s="7"/>
      <c r="L14" s="7"/>
      <c r="M14" s="7"/>
      <c r="N14" s="7"/>
    </row>
    <row r="15" spans="1:14" s="4" customFormat="1" x14ac:dyDescent="0.2">
      <c r="A15" s="32" t="s">
        <v>0</v>
      </c>
      <c r="B15" s="122">
        <v>81508.039999999994</v>
      </c>
      <c r="C15" s="123">
        <v>18.598014589673003</v>
      </c>
      <c r="D15" s="123">
        <v>356754.01</v>
      </c>
      <c r="E15" s="7"/>
      <c r="F15" s="7"/>
      <c r="G15" s="7"/>
      <c r="H15" s="7"/>
      <c r="I15" s="7"/>
      <c r="J15" s="7"/>
      <c r="K15" s="7"/>
      <c r="L15" s="7"/>
      <c r="M15" s="7"/>
      <c r="N15" s="7"/>
    </row>
    <row r="16" spans="1:14" s="4" customFormat="1" x14ac:dyDescent="0.2">
      <c r="A16" s="32" t="s">
        <v>81</v>
      </c>
      <c r="B16" s="122">
        <v>349970.6</v>
      </c>
      <c r="C16" s="123">
        <v>58.881177442516076</v>
      </c>
      <c r="D16" s="123">
        <v>244396.93000000005</v>
      </c>
      <c r="E16" s="7"/>
      <c r="F16" s="7"/>
      <c r="G16" s="7"/>
      <c r="H16" s="7"/>
      <c r="I16" s="7"/>
      <c r="J16" s="7"/>
      <c r="K16" s="7"/>
      <c r="L16" s="7"/>
      <c r="M16" s="7"/>
      <c r="N16" s="7"/>
    </row>
    <row r="17" spans="1:14" s="4" customFormat="1" x14ac:dyDescent="0.2">
      <c r="A17" s="32" t="s">
        <v>97</v>
      </c>
      <c r="B17" s="122">
        <v>67719.88</v>
      </c>
      <c r="C17" s="123">
        <v>5.3447474779921418</v>
      </c>
      <c r="D17" s="123">
        <v>1199316.2200000002</v>
      </c>
      <c r="E17" s="7"/>
      <c r="F17" s="7"/>
      <c r="G17" s="7"/>
      <c r="H17" s="7"/>
      <c r="I17" s="7"/>
      <c r="J17" s="7"/>
      <c r="K17" s="7"/>
      <c r="L17" s="7"/>
      <c r="M17" s="7"/>
      <c r="N17" s="7"/>
    </row>
    <row r="18" spans="1:14" s="4" customFormat="1" x14ac:dyDescent="0.2">
      <c r="A18" s="32" t="s">
        <v>94</v>
      </c>
      <c r="B18" s="122">
        <v>108351.90000000001</v>
      </c>
      <c r="C18" s="123">
        <v>3.9720502630373136</v>
      </c>
      <c r="D18" s="123">
        <v>2619506.33</v>
      </c>
      <c r="E18" s="7"/>
      <c r="F18" s="7"/>
      <c r="G18" s="7"/>
      <c r="H18" s="7"/>
      <c r="I18" s="7"/>
      <c r="J18" s="7"/>
      <c r="K18" s="7"/>
      <c r="L18" s="7"/>
      <c r="M18" s="7"/>
      <c r="N18" s="7"/>
    </row>
    <row r="19" spans="1:14" s="4" customFormat="1" x14ac:dyDescent="0.2">
      <c r="A19" s="32" t="s">
        <v>90</v>
      </c>
      <c r="B19" s="122">
        <v>205632</v>
      </c>
      <c r="C19" s="123">
        <v>10.076275531959745</v>
      </c>
      <c r="D19" s="123">
        <v>1835122.04</v>
      </c>
      <c r="E19" s="7"/>
      <c r="F19" s="7"/>
      <c r="G19" s="7"/>
      <c r="H19" s="7"/>
      <c r="I19" s="7"/>
      <c r="J19" s="7"/>
      <c r="K19" s="7"/>
      <c r="L19" s="7"/>
      <c r="M19" s="7"/>
      <c r="N19" s="7"/>
    </row>
    <row r="20" spans="1:14" s="4" customFormat="1" x14ac:dyDescent="0.2">
      <c r="A20" s="32" t="s">
        <v>75</v>
      </c>
      <c r="B20" s="122">
        <v>9522.7000000000007</v>
      </c>
      <c r="C20" s="123">
        <v>4.2858679700373958</v>
      </c>
      <c r="D20" s="123">
        <v>212665.66573066229</v>
      </c>
      <c r="E20" s="7"/>
      <c r="F20" s="7"/>
      <c r="G20" s="7"/>
      <c r="H20" s="7"/>
      <c r="I20" s="7"/>
      <c r="J20" s="7"/>
      <c r="K20" s="7"/>
      <c r="L20" s="7"/>
      <c r="M20" s="7"/>
      <c r="N20" s="7"/>
    </row>
    <row r="21" spans="1:14" s="4" customFormat="1" x14ac:dyDescent="0.2">
      <c r="A21" s="32" t="s">
        <v>82</v>
      </c>
      <c r="B21" s="122">
        <v>76916.850000000006</v>
      </c>
      <c r="C21" s="123">
        <v>24.735902394280643</v>
      </c>
      <c r="D21" s="123">
        <v>234035.42</v>
      </c>
      <c r="E21" s="7"/>
      <c r="F21" s="7"/>
      <c r="G21" s="7"/>
      <c r="H21" s="7"/>
      <c r="I21" s="7"/>
      <c r="J21" s="7"/>
      <c r="K21" s="7"/>
      <c r="L21" s="7"/>
      <c r="M21" s="7"/>
      <c r="N21" s="7"/>
    </row>
    <row r="22" spans="1:14" s="4" customFormat="1" x14ac:dyDescent="0.2">
      <c r="A22" s="32" t="s">
        <v>91</v>
      </c>
      <c r="B22" s="122">
        <v>78025</v>
      </c>
      <c r="C22" s="123">
        <v>15.865638810502274</v>
      </c>
      <c r="D22" s="123">
        <v>413761.06</v>
      </c>
      <c r="E22" s="7"/>
      <c r="F22" s="7"/>
      <c r="G22" s="7"/>
      <c r="H22" s="7"/>
      <c r="I22" s="7"/>
      <c r="J22" s="7"/>
      <c r="K22" s="7"/>
      <c r="L22" s="7"/>
      <c r="M22" s="7"/>
      <c r="N22" s="7"/>
    </row>
    <row r="23" spans="1:14" s="4" customFormat="1" x14ac:dyDescent="0.2">
      <c r="A23" s="32" t="s">
        <v>105</v>
      </c>
      <c r="B23" s="122">
        <v>56148.66</v>
      </c>
      <c r="C23" s="123">
        <v>7.2875025485776845</v>
      </c>
      <c r="D23" s="123">
        <v>714330.11</v>
      </c>
      <c r="E23" s="7"/>
      <c r="F23" s="7"/>
      <c r="G23" s="7"/>
      <c r="H23" s="7"/>
      <c r="I23" s="7"/>
      <c r="J23" s="7"/>
      <c r="K23" s="7"/>
      <c r="L23" s="7"/>
      <c r="M23" s="7"/>
      <c r="N23" s="7"/>
    </row>
    <row r="24" spans="1:14" s="4" customFormat="1" x14ac:dyDescent="0.2">
      <c r="A24" s="32" t="s">
        <v>84</v>
      </c>
      <c r="B24" s="122">
        <v>67638.81</v>
      </c>
      <c r="C24" s="123">
        <v>13.22714316195805</v>
      </c>
      <c r="D24" s="123">
        <v>443724.9</v>
      </c>
      <c r="E24" s="7"/>
      <c r="F24" s="7"/>
      <c r="G24" s="7"/>
      <c r="H24" s="7"/>
      <c r="I24" s="7"/>
      <c r="J24" s="7"/>
      <c r="K24" s="7"/>
      <c r="L24" s="7"/>
      <c r="M24" s="7"/>
      <c r="N24" s="7"/>
    </row>
    <row r="25" spans="1:14" s="4" customFormat="1" ht="13.5" thickBot="1" x14ac:dyDescent="0.25">
      <c r="A25" s="33"/>
      <c r="B25" s="47"/>
      <c r="C25" s="48"/>
      <c r="D25" s="47"/>
      <c r="E25" s="3"/>
      <c r="F25" s="7"/>
      <c r="G25" s="3"/>
      <c r="H25" s="50"/>
      <c r="I25" s="3"/>
      <c r="J25" s="7"/>
      <c r="K25" s="3"/>
      <c r="L25" s="7"/>
      <c r="M25" s="3"/>
      <c r="N25" s="7"/>
    </row>
    <row r="26" spans="1:14" s="4" customFormat="1" ht="13.5" thickBot="1" x14ac:dyDescent="0.25">
      <c r="A26" s="10" t="s">
        <v>73</v>
      </c>
      <c r="B26" s="125">
        <v>4400309.38</v>
      </c>
      <c r="C26" s="126">
        <v>15.863813527114859</v>
      </c>
      <c r="D26" s="125">
        <v>23337720.775730658</v>
      </c>
      <c r="E26" s="11"/>
      <c r="F26" s="7"/>
      <c r="G26" s="7"/>
      <c r="H26" s="7"/>
      <c r="I26" s="7"/>
      <c r="J26" s="7"/>
      <c r="K26" s="7"/>
      <c r="L26" s="7"/>
      <c r="M26" s="7"/>
      <c r="N26" s="7"/>
    </row>
    <row r="27" spans="1:14" s="4" customFormat="1" ht="17.25" customHeight="1" x14ac:dyDescent="0.2">
      <c r="A27" s="379"/>
      <c r="B27" s="379"/>
      <c r="C27" s="379"/>
      <c r="D27" s="379"/>
      <c r="E27" s="38"/>
    </row>
    <row r="28" spans="1:14" x14ac:dyDescent="0.2">
      <c r="A28" s="387"/>
      <c r="B28" s="387"/>
      <c r="C28" s="387"/>
      <c r="D28" s="387"/>
    </row>
    <row r="31" spans="1:14" s="154" customFormat="1" ht="15" customHeight="1" x14ac:dyDescent="0.25">
      <c r="A31" s="404" t="s">
        <v>254</v>
      </c>
      <c r="B31" s="404"/>
      <c r="C31" s="404"/>
      <c r="D31" s="404"/>
      <c r="E31" s="404"/>
      <c r="F31" s="156"/>
      <c r="G31" s="156"/>
      <c r="H31" s="153"/>
      <c r="I31" s="153"/>
      <c r="J31" s="153"/>
      <c r="K31" s="153"/>
      <c r="L31" s="153"/>
      <c r="M31" s="153"/>
    </row>
    <row r="32" spans="1:14" s="154" customFormat="1" ht="13.5" thickBot="1" x14ac:dyDescent="0.25">
      <c r="A32" s="175"/>
      <c r="B32" s="175"/>
      <c r="C32" s="175"/>
      <c r="D32" s="175"/>
      <c r="E32" s="175"/>
      <c r="F32" s="176"/>
      <c r="G32" s="176"/>
    </row>
    <row r="33" spans="1:15" s="4" customFormat="1" ht="12.75" customHeight="1" x14ac:dyDescent="0.2">
      <c r="A33" s="383" t="s">
        <v>72</v>
      </c>
      <c r="B33" s="377" t="s">
        <v>197</v>
      </c>
      <c r="C33" s="377" t="s">
        <v>86</v>
      </c>
      <c r="D33" s="377" t="s">
        <v>196</v>
      </c>
      <c r="E33" s="377" t="s">
        <v>85</v>
      </c>
      <c r="F33" s="147"/>
      <c r="G33" s="147"/>
      <c r="H33" s="3"/>
      <c r="I33" s="3"/>
      <c r="J33" s="3"/>
      <c r="K33" s="3"/>
    </row>
    <row r="34" spans="1:15" s="4" customFormat="1" ht="28.5" customHeight="1" thickBot="1" x14ac:dyDescent="0.25">
      <c r="A34" s="384"/>
      <c r="B34" s="378"/>
      <c r="C34" s="378"/>
      <c r="D34" s="378"/>
      <c r="E34" s="378"/>
      <c r="F34" s="3"/>
      <c r="G34" s="3"/>
      <c r="H34" s="3"/>
      <c r="I34" s="3"/>
      <c r="J34" s="3"/>
      <c r="K34" s="3"/>
    </row>
    <row r="35" spans="1:15" s="4" customFormat="1" x14ac:dyDescent="0.2">
      <c r="A35" s="31" t="s">
        <v>74</v>
      </c>
      <c r="B35" s="98">
        <v>634348.76</v>
      </c>
      <c r="C35" s="258">
        <v>0.54205089250453964</v>
      </c>
      <c r="D35" s="98">
        <v>594298.97</v>
      </c>
      <c r="E35" s="258">
        <v>0.18447754281571171</v>
      </c>
      <c r="F35" s="7"/>
      <c r="G35" s="7"/>
      <c r="H35" s="7"/>
      <c r="I35" s="7"/>
      <c r="J35" s="7"/>
      <c r="K35" s="7"/>
      <c r="L35" s="7"/>
      <c r="M35" s="7"/>
      <c r="N35" s="7"/>
      <c r="O35" s="7"/>
    </row>
    <row r="36" spans="1:15" s="4" customFormat="1" x14ac:dyDescent="0.2">
      <c r="A36" s="32" t="s">
        <v>92</v>
      </c>
      <c r="B36" s="223">
        <v>70621.63</v>
      </c>
      <c r="C36" s="256">
        <v>6.7518803390203219E-2</v>
      </c>
      <c r="D36" s="102"/>
      <c r="E36" s="259"/>
      <c r="F36" s="7"/>
      <c r="G36" s="7"/>
      <c r="H36" s="7"/>
      <c r="I36" s="7"/>
      <c r="J36" s="7"/>
      <c r="K36" s="7"/>
      <c r="L36" s="7"/>
      <c r="M36" s="7"/>
      <c r="N36" s="7"/>
      <c r="O36" s="7"/>
    </row>
    <row r="37" spans="1:15" s="4" customFormat="1" x14ac:dyDescent="0.2">
      <c r="A37" s="32" t="s">
        <v>95</v>
      </c>
      <c r="B37" s="223"/>
      <c r="C37" s="256">
        <v>0</v>
      </c>
      <c r="D37" s="102"/>
      <c r="E37" s="259">
        <v>0</v>
      </c>
      <c r="F37" s="7"/>
      <c r="G37" s="7"/>
      <c r="H37" s="7"/>
      <c r="I37" s="7"/>
      <c r="J37" s="7"/>
      <c r="K37" s="7"/>
      <c r="L37" s="7"/>
      <c r="M37" s="7"/>
      <c r="N37" s="7"/>
      <c r="O37" s="7"/>
    </row>
    <row r="38" spans="1:15" s="4" customFormat="1" x14ac:dyDescent="0.2">
      <c r="A38" s="32" t="s">
        <v>176</v>
      </c>
      <c r="B38" s="102">
        <v>10681</v>
      </c>
      <c r="C38" s="259">
        <v>0.248099276276917</v>
      </c>
      <c r="D38" s="102"/>
      <c r="E38" s="259">
        <v>0</v>
      </c>
      <c r="F38" s="7"/>
      <c r="G38" s="7"/>
      <c r="H38" s="7"/>
      <c r="I38" s="7"/>
      <c r="J38" s="7"/>
      <c r="K38" s="7"/>
      <c r="L38" s="7"/>
      <c r="M38" s="7"/>
      <c r="N38" s="7"/>
      <c r="O38" s="7"/>
    </row>
    <row r="39" spans="1:15" s="4" customFormat="1" x14ac:dyDescent="0.2">
      <c r="A39" s="32" t="s">
        <v>78</v>
      </c>
      <c r="B39" s="102">
        <v>252936.74</v>
      </c>
      <c r="C39" s="256">
        <v>0.30824329281296653</v>
      </c>
      <c r="D39" s="102">
        <v>170283.65</v>
      </c>
      <c r="E39" s="259">
        <v>6.2052110557378387E-2</v>
      </c>
      <c r="F39" s="7"/>
      <c r="G39" s="7"/>
      <c r="H39" s="7"/>
      <c r="I39" s="7"/>
      <c r="J39" s="7"/>
      <c r="K39" s="7"/>
      <c r="L39" s="7"/>
      <c r="M39" s="7"/>
      <c r="N39" s="7"/>
      <c r="O39" s="7"/>
    </row>
    <row r="40" spans="1:15" s="4" customFormat="1" x14ac:dyDescent="0.2">
      <c r="A40" s="32" t="s">
        <v>93</v>
      </c>
      <c r="B40" s="102">
        <v>737230.9</v>
      </c>
      <c r="C40" s="259">
        <v>0.43008164324904546</v>
      </c>
      <c r="D40" s="102">
        <v>114606.2</v>
      </c>
      <c r="E40" s="259">
        <v>3.7046631621888787E-2</v>
      </c>
      <c r="F40" s="7"/>
      <c r="G40" s="7"/>
      <c r="H40" s="7"/>
      <c r="I40" s="7"/>
      <c r="J40" s="7"/>
      <c r="K40" s="7"/>
      <c r="L40" s="7"/>
      <c r="M40" s="7"/>
      <c r="N40" s="7"/>
      <c r="O40" s="7"/>
    </row>
    <row r="41" spans="1:15" s="4" customFormat="1" x14ac:dyDescent="0.2">
      <c r="A41" s="32" t="s">
        <v>80</v>
      </c>
      <c r="B41" s="223">
        <v>255862.00000000003</v>
      </c>
      <c r="C41" s="256">
        <v>0.57465698506208973</v>
      </c>
      <c r="D41" s="102">
        <v>458005.3</v>
      </c>
      <c r="E41" s="259">
        <v>0.30837122097882502</v>
      </c>
      <c r="F41" s="7"/>
      <c r="G41" s="7"/>
      <c r="H41" s="7"/>
      <c r="I41" s="7"/>
      <c r="J41" s="7"/>
      <c r="K41" s="7"/>
      <c r="L41" s="7"/>
      <c r="M41" s="7"/>
      <c r="N41" s="7"/>
      <c r="O41" s="7"/>
    </row>
    <row r="42" spans="1:15" s="4" customFormat="1" x14ac:dyDescent="0.2">
      <c r="A42" s="32" t="s">
        <v>0</v>
      </c>
      <c r="B42" s="102">
        <v>48393.02</v>
      </c>
      <c r="C42" s="259">
        <v>0.33521509141765182</v>
      </c>
      <c r="D42" s="102">
        <v>33115.019999999997</v>
      </c>
      <c r="E42" s="259">
        <v>0.11267522715258539</v>
      </c>
      <c r="F42" s="7"/>
      <c r="G42" s="7"/>
      <c r="H42" s="7"/>
      <c r="I42" s="7"/>
      <c r="J42" s="7"/>
      <c r="K42" s="7"/>
      <c r="L42" s="7"/>
      <c r="M42" s="7"/>
      <c r="N42" s="7"/>
      <c r="O42" s="7"/>
    </row>
    <row r="43" spans="1:15" s="4" customFormat="1" x14ac:dyDescent="0.2">
      <c r="A43" s="32" t="s">
        <v>81</v>
      </c>
      <c r="B43" s="102">
        <v>338594</v>
      </c>
      <c r="C43" s="259">
        <v>0.7809015495174042</v>
      </c>
      <c r="D43" s="102">
        <v>11376</v>
      </c>
      <c r="E43" s="259">
        <v>7.0762559887854778E-2</v>
      </c>
      <c r="F43" s="7"/>
      <c r="G43" s="7"/>
      <c r="H43" s="7"/>
      <c r="I43" s="7"/>
      <c r="J43" s="7"/>
      <c r="K43" s="7"/>
      <c r="L43" s="7"/>
      <c r="M43" s="7"/>
      <c r="N43" s="7"/>
      <c r="O43" s="7"/>
    </row>
    <row r="44" spans="1:15" s="4" customFormat="1" x14ac:dyDescent="0.2">
      <c r="A44" s="32" t="s">
        <v>97</v>
      </c>
      <c r="B44" s="102">
        <v>63259.880000000005</v>
      </c>
      <c r="C44" s="259">
        <v>0.15678100185381619</v>
      </c>
      <c r="D44" s="102">
        <v>4460</v>
      </c>
      <c r="E44" s="259">
        <v>5.2356736970846987E-3</v>
      </c>
      <c r="F44" s="7"/>
      <c r="G44" s="7"/>
      <c r="H44" s="7"/>
      <c r="I44" s="7"/>
      <c r="J44" s="7"/>
      <c r="K44" s="7"/>
      <c r="L44" s="7"/>
      <c r="M44" s="7"/>
      <c r="N44" s="7"/>
      <c r="O44" s="7"/>
    </row>
    <row r="45" spans="1:15" s="4" customFormat="1" x14ac:dyDescent="0.2">
      <c r="A45" s="32" t="s">
        <v>94</v>
      </c>
      <c r="B45" s="102">
        <v>67620.66</v>
      </c>
      <c r="C45" s="259">
        <v>0.36797755805031485</v>
      </c>
      <c r="D45" s="102">
        <v>40731.240000000005</v>
      </c>
      <c r="E45" s="259">
        <v>1.6014037195351608E-2</v>
      </c>
      <c r="F45" s="7"/>
      <c r="G45" s="7"/>
      <c r="H45" s="7"/>
      <c r="I45" s="7"/>
      <c r="J45" s="7"/>
      <c r="K45" s="7"/>
      <c r="L45" s="7"/>
      <c r="M45" s="7"/>
      <c r="N45" s="7"/>
      <c r="O45" s="7"/>
    </row>
    <row r="46" spans="1:15" s="4" customFormat="1" x14ac:dyDescent="0.2">
      <c r="A46" s="32" t="s">
        <v>90</v>
      </c>
      <c r="B46" s="223">
        <v>19299</v>
      </c>
      <c r="C46" s="256">
        <v>0.63834896542417008</v>
      </c>
      <c r="D46" s="105">
        <v>186332</v>
      </c>
      <c r="E46" s="259">
        <v>9.3145119192904927E-2</v>
      </c>
      <c r="F46" s="7"/>
      <c r="G46" s="7"/>
      <c r="H46" s="7"/>
      <c r="I46" s="7"/>
      <c r="J46" s="7"/>
      <c r="K46" s="7"/>
      <c r="L46" s="7"/>
      <c r="M46" s="7"/>
      <c r="N46" s="7"/>
      <c r="O46" s="7"/>
    </row>
    <row r="47" spans="1:15" s="4" customFormat="1" x14ac:dyDescent="0.2">
      <c r="A47" s="32" t="s">
        <v>75</v>
      </c>
      <c r="B47" s="223">
        <v>482.34</v>
      </c>
      <c r="C47" s="256">
        <v>3.6839119850559619E-2</v>
      </c>
      <c r="D47" s="102">
        <v>9040.36</v>
      </c>
      <c r="E47" s="259">
        <v>4.3527421760143167E-2</v>
      </c>
      <c r="F47" s="7"/>
      <c r="G47" s="7"/>
      <c r="H47" s="7"/>
      <c r="I47" s="7"/>
      <c r="J47" s="7"/>
      <c r="K47" s="7"/>
      <c r="L47" s="7"/>
      <c r="M47" s="7"/>
      <c r="N47" s="7"/>
      <c r="O47" s="7"/>
    </row>
    <row r="48" spans="1:15" s="4" customFormat="1" x14ac:dyDescent="0.2">
      <c r="A48" s="32" t="s">
        <v>82</v>
      </c>
      <c r="B48" s="102">
        <v>76608.66</v>
      </c>
      <c r="C48" s="259">
        <v>0.37097239693329187</v>
      </c>
      <c r="D48" s="102">
        <v>308.19</v>
      </c>
      <c r="E48" s="259">
        <v>2.9507520116362831E-3</v>
      </c>
      <c r="F48" s="7"/>
      <c r="G48" s="7"/>
      <c r="H48" s="7"/>
      <c r="I48" s="7"/>
      <c r="J48" s="7"/>
      <c r="K48" s="7"/>
      <c r="L48" s="7"/>
      <c r="M48" s="7"/>
      <c r="N48" s="7"/>
      <c r="O48" s="7"/>
    </row>
    <row r="49" spans="1:15" s="4" customFormat="1" x14ac:dyDescent="0.2">
      <c r="A49" s="32" t="s">
        <v>91</v>
      </c>
      <c r="B49" s="223">
        <v>51201</v>
      </c>
      <c r="C49" s="256">
        <v>0.22514962122273335</v>
      </c>
      <c r="D49" s="102">
        <v>26823</v>
      </c>
      <c r="E49" s="259">
        <v>9.785455914903432E-2</v>
      </c>
      <c r="F49" s="7"/>
      <c r="G49" s="7"/>
      <c r="H49" s="7"/>
      <c r="I49" s="7"/>
      <c r="J49" s="7"/>
      <c r="K49" s="7"/>
      <c r="L49" s="7"/>
      <c r="M49" s="7"/>
      <c r="N49" s="7"/>
      <c r="O49" s="7"/>
    </row>
    <row r="50" spans="1:15" s="4" customFormat="1" x14ac:dyDescent="0.2">
      <c r="A50" s="32" t="s">
        <v>105</v>
      </c>
      <c r="B50" s="102">
        <v>32752.27</v>
      </c>
      <c r="C50" s="259">
        <v>0.10952325357975408</v>
      </c>
      <c r="D50" s="102">
        <v>23396.39</v>
      </c>
      <c r="E50" s="259"/>
      <c r="F50" s="7"/>
      <c r="G50" s="7"/>
      <c r="H50" s="7"/>
      <c r="I50" s="7"/>
      <c r="J50" s="7"/>
      <c r="K50" s="7"/>
      <c r="L50" s="7"/>
      <c r="M50" s="7"/>
      <c r="N50" s="7"/>
      <c r="O50" s="7"/>
    </row>
    <row r="51" spans="1:15" s="4" customFormat="1" x14ac:dyDescent="0.2">
      <c r="A51" s="32" t="s">
        <v>84</v>
      </c>
      <c r="B51" s="223">
        <v>57281.31</v>
      </c>
      <c r="C51" s="256">
        <v>0.38499802934321331</v>
      </c>
      <c r="D51" s="105">
        <v>10357.5</v>
      </c>
      <c r="E51" s="259">
        <v>2.8571596583170718E-2</v>
      </c>
      <c r="F51" s="7"/>
      <c r="G51" s="7"/>
      <c r="H51" s="7"/>
      <c r="I51" s="7"/>
      <c r="J51" s="7"/>
      <c r="K51" s="7"/>
      <c r="L51" s="7"/>
      <c r="M51" s="7"/>
      <c r="N51" s="7"/>
      <c r="O51" s="7"/>
    </row>
    <row r="52" spans="1:15" s="4" customFormat="1" ht="13.5" thickBot="1" x14ac:dyDescent="0.25">
      <c r="A52" s="33"/>
      <c r="B52" s="107"/>
      <c r="C52" s="260"/>
      <c r="D52" s="107"/>
      <c r="E52" s="260"/>
      <c r="F52" s="3"/>
      <c r="G52" s="7"/>
      <c r="H52" s="7"/>
      <c r="I52" s="7"/>
      <c r="J52" s="7"/>
      <c r="K52" s="7"/>
      <c r="L52" s="3"/>
      <c r="M52" s="7"/>
      <c r="N52" s="3"/>
      <c r="O52" s="7"/>
    </row>
    <row r="53" spans="1:15" s="4" customFormat="1" ht="13.5" thickBot="1" x14ac:dyDescent="0.25">
      <c r="A53" s="10" t="s">
        <v>73</v>
      </c>
      <c r="B53" s="125">
        <v>2717173.17</v>
      </c>
      <c r="C53" s="261">
        <v>0.3652452194546647</v>
      </c>
      <c r="D53" s="125">
        <v>1683133.8199999998</v>
      </c>
      <c r="E53" s="257">
        <v>8.3521064426068214E-2</v>
      </c>
      <c r="F53" s="11"/>
      <c r="G53" s="7"/>
      <c r="H53" s="7"/>
      <c r="I53" s="7"/>
      <c r="J53" s="7"/>
      <c r="K53" s="7"/>
      <c r="L53" s="7"/>
      <c r="M53" s="7"/>
      <c r="N53" s="7"/>
      <c r="O53" s="7"/>
    </row>
    <row r="54" spans="1:15" s="4" customFormat="1" ht="17.25" customHeight="1" x14ac:dyDescent="0.2">
      <c r="A54" s="379"/>
      <c r="B54" s="379"/>
      <c r="C54" s="379"/>
      <c r="D54" s="379"/>
      <c r="E54" s="179"/>
      <c r="F54" s="155"/>
      <c r="G54" s="155"/>
    </row>
    <row r="55" spans="1:15" s="154" customFormat="1" x14ac:dyDescent="0.2">
      <c r="A55" s="387"/>
      <c r="B55" s="387"/>
      <c r="C55" s="387"/>
      <c r="D55" s="387"/>
    </row>
    <row r="58" spans="1:15" s="2" customFormat="1" ht="15" customHeight="1" x14ac:dyDescent="0.25">
      <c r="A58" s="385" t="s">
        <v>255</v>
      </c>
      <c r="B58" s="385"/>
      <c r="C58" s="385"/>
      <c r="D58" s="76"/>
      <c r="E58" s="76"/>
    </row>
    <row r="59" spans="1:15" ht="13.5" thickBot="1" x14ac:dyDescent="0.25"/>
    <row r="60" spans="1:15" ht="28.5" customHeight="1" x14ac:dyDescent="0.2">
      <c r="A60" s="410" t="s">
        <v>186</v>
      </c>
      <c r="B60" s="412" t="s">
        <v>207</v>
      </c>
      <c r="C60" s="414" t="s">
        <v>208</v>
      </c>
    </row>
    <row r="61" spans="1:15" ht="63.75" customHeight="1" thickBot="1" x14ac:dyDescent="0.25">
      <c r="A61" s="411"/>
      <c r="B61" s="413"/>
      <c r="C61" s="415"/>
    </row>
    <row r="62" spans="1:15" x14ac:dyDescent="0.2">
      <c r="A62" s="181" t="s">
        <v>74</v>
      </c>
      <c r="B62" s="182">
        <v>117764</v>
      </c>
      <c r="C62" s="268">
        <v>163539.87</v>
      </c>
    </row>
    <row r="63" spans="1:15" x14ac:dyDescent="0.2">
      <c r="A63" s="184" t="s">
        <v>92</v>
      </c>
      <c r="B63" s="185">
        <v>165</v>
      </c>
      <c r="C63" s="269">
        <v>55904.130000000005</v>
      </c>
    </row>
    <row r="64" spans="1:15" x14ac:dyDescent="0.2">
      <c r="A64" s="184" t="s">
        <v>95</v>
      </c>
      <c r="B64" s="185">
        <v>16887</v>
      </c>
      <c r="C64" s="187">
        <v>0</v>
      </c>
    </row>
    <row r="65" spans="1:3" x14ac:dyDescent="0.2">
      <c r="A65" s="184" t="s">
        <v>77</v>
      </c>
      <c r="B65" s="185">
        <v>315</v>
      </c>
      <c r="C65" s="269">
        <v>17671.03</v>
      </c>
    </row>
    <row r="66" spans="1:3" x14ac:dyDescent="0.2">
      <c r="A66" s="184" t="s">
        <v>78</v>
      </c>
      <c r="B66" s="185">
        <v>0</v>
      </c>
      <c r="C66" s="187">
        <v>51443.69</v>
      </c>
    </row>
    <row r="67" spans="1:3" x14ac:dyDescent="0.2">
      <c r="A67" s="184" t="s">
        <v>93</v>
      </c>
      <c r="B67" s="185">
        <v>11285</v>
      </c>
      <c r="C67" s="269">
        <v>694493.44</v>
      </c>
    </row>
    <row r="68" spans="1:3" x14ac:dyDescent="0.2">
      <c r="A68" s="184" t="s">
        <v>80</v>
      </c>
      <c r="B68" s="185">
        <v>1779</v>
      </c>
      <c r="C68" s="269">
        <v>180837.42</v>
      </c>
    </row>
    <row r="69" spans="1:3" x14ac:dyDescent="0.2">
      <c r="A69" s="184" t="s">
        <v>0</v>
      </c>
      <c r="B69" s="185">
        <v>0</v>
      </c>
      <c r="C69" s="187">
        <v>0</v>
      </c>
    </row>
    <row r="70" spans="1:3" x14ac:dyDescent="0.2">
      <c r="A70" s="184" t="s">
        <v>81</v>
      </c>
      <c r="B70" s="185">
        <v>13631</v>
      </c>
      <c r="C70" s="269">
        <v>248267.5</v>
      </c>
    </row>
    <row r="71" spans="1:3" x14ac:dyDescent="0.2">
      <c r="A71" s="184" t="s">
        <v>97</v>
      </c>
      <c r="B71" s="185">
        <v>0</v>
      </c>
      <c r="C71" s="269">
        <v>1218.75</v>
      </c>
    </row>
    <row r="72" spans="1:3" x14ac:dyDescent="0.2">
      <c r="A72" s="184" t="s">
        <v>94</v>
      </c>
      <c r="B72" s="185">
        <v>1487</v>
      </c>
      <c r="C72" s="269">
        <v>51718.959999999992</v>
      </c>
    </row>
    <row r="73" spans="1:3" x14ac:dyDescent="0.2">
      <c r="A73" s="184" t="s">
        <v>90</v>
      </c>
      <c r="B73" s="185">
        <v>27561</v>
      </c>
      <c r="C73" s="269">
        <v>154393.86379999999</v>
      </c>
    </row>
    <row r="74" spans="1:3" x14ac:dyDescent="0.2">
      <c r="A74" s="184" t="s">
        <v>75</v>
      </c>
      <c r="B74" s="185">
        <v>0</v>
      </c>
      <c r="C74" s="187">
        <v>0</v>
      </c>
    </row>
    <row r="75" spans="1:3" x14ac:dyDescent="0.2">
      <c r="A75" s="184" t="s">
        <v>82</v>
      </c>
      <c r="B75" s="185">
        <v>208</v>
      </c>
      <c r="C75" s="269">
        <v>71868.31</v>
      </c>
    </row>
    <row r="76" spans="1:3" x14ac:dyDescent="0.2">
      <c r="A76" s="184" t="s">
        <v>91</v>
      </c>
      <c r="B76" s="185">
        <v>224</v>
      </c>
      <c r="C76" s="269">
        <v>78126.05</v>
      </c>
    </row>
    <row r="77" spans="1:3" x14ac:dyDescent="0.2">
      <c r="A77" s="184" t="s">
        <v>105</v>
      </c>
      <c r="B77" s="185">
        <v>2787</v>
      </c>
      <c r="C77" s="269">
        <v>27537.370000000003</v>
      </c>
    </row>
    <row r="78" spans="1:3" x14ac:dyDescent="0.2">
      <c r="A78" s="184" t="s">
        <v>84</v>
      </c>
      <c r="B78" s="185">
        <v>0</v>
      </c>
      <c r="C78" s="269">
        <v>0</v>
      </c>
    </row>
    <row r="79" spans="1:3" ht="13.5" thickBot="1" x14ac:dyDescent="0.25">
      <c r="A79" s="188"/>
      <c r="B79" s="189"/>
      <c r="C79" s="270"/>
    </row>
    <row r="80" spans="1:3" ht="13.5" thickBot="1" x14ac:dyDescent="0.25">
      <c r="A80" s="191" t="s">
        <v>73</v>
      </c>
      <c r="B80" s="192">
        <v>194093</v>
      </c>
      <c r="C80" s="193">
        <v>1797020.3838</v>
      </c>
    </row>
    <row r="83" spans="1:256" s="2" customFormat="1" ht="15" x14ac:dyDescent="0.25">
      <c r="A83" s="386" t="s">
        <v>256</v>
      </c>
      <c r="B83" s="386"/>
      <c r="C83" s="386"/>
    </row>
    <row r="84" spans="1:256" ht="13.5" thickBot="1" x14ac:dyDescent="0.25"/>
    <row r="85" spans="1:256" customFormat="1" ht="87.75" customHeight="1" thickBot="1" x14ac:dyDescent="0.25">
      <c r="A85" s="194" t="s">
        <v>262</v>
      </c>
      <c r="B85" s="195" t="s">
        <v>263</v>
      </c>
      <c r="C85" s="196" t="s">
        <v>188</v>
      </c>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c r="CR85" s="37"/>
      <c r="CS85" s="37"/>
      <c r="CT85" s="37"/>
      <c r="CU85" s="37"/>
      <c r="CV85" s="37"/>
      <c r="CW85" s="37"/>
      <c r="CX85" s="37"/>
      <c r="CY85" s="37"/>
      <c r="CZ85" s="37"/>
      <c r="DA85" s="37"/>
      <c r="DB85" s="37"/>
      <c r="DC85" s="37"/>
      <c r="DD85" s="37"/>
      <c r="DE85" s="37"/>
      <c r="DF85" s="37"/>
      <c r="DG85" s="37"/>
      <c r="DH85" s="37"/>
      <c r="DI85" s="37"/>
      <c r="DJ85" s="37"/>
      <c r="DK85" s="37"/>
      <c r="DL85" s="37"/>
      <c r="DM85" s="37"/>
      <c r="DN85" s="37"/>
      <c r="DO85" s="37"/>
      <c r="DP85" s="37"/>
      <c r="DQ85" s="37"/>
      <c r="DR85" s="37"/>
      <c r="DS85" s="37"/>
      <c r="DT85" s="37"/>
      <c r="DU85" s="37"/>
      <c r="DV85" s="37"/>
      <c r="DW85" s="37"/>
      <c r="DX85" s="37"/>
      <c r="DY85" s="37"/>
      <c r="DZ85" s="37"/>
      <c r="EA85" s="37"/>
      <c r="EB85" s="37"/>
      <c r="EC85" s="37"/>
      <c r="ED85" s="37"/>
      <c r="EE85" s="37"/>
      <c r="EF85" s="37"/>
      <c r="EG85" s="37"/>
      <c r="EH85" s="37"/>
      <c r="EI85" s="37"/>
      <c r="EJ85" s="37"/>
      <c r="EK85" s="37"/>
      <c r="EL85" s="37"/>
      <c r="EM85" s="37"/>
      <c r="EN85" s="37"/>
      <c r="EO85" s="37"/>
      <c r="EP85" s="37"/>
      <c r="EQ85" s="37"/>
      <c r="ER85" s="37"/>
      <c r="ES85" s="37"/>
      <c r="ET85" s="37"/>
      <c r="EU85" s="37"/>
      <c r="EV85" s="37"/>
      <c r="EW85" s="37"/>
      <c r="EX85" s="37"/>
      <c r="EY85" s="37"/>
      <c r="EZ85" s="37"/>
      <c r="FA85" s="37"/>
      <c r="FB85" s="37"/>
      <c r="FC85" s="37"/>
      <c r="FD85" s="37"/>
      <c r="FE85" s="37"/>
      <c r="FF85" s="37"/>
      <c r="FG85" s="37"/>
      <c r="FH85" s="37"/>
      <c r="FI85" s="37"/>
      <c r="FJ85" s="37"/>
      <c r="FK85" s="37"/>
      <c r="FL85" s="37"/>
      <c r="FM85" s="37"/>
      <c r="FN85" s="37"/>
      <c r="FO85" s="37"/>
      <c r="FP85" s="37"/>
      <c r="FQ85" s="37"/>
      <c r="FR85" s="37"/>
      <c r="FS85" s="37"/>
      <c r="FT85" s="37"/>
      <c r="FU85" s="37"/>
      <c r="FV85" s="37"/>
      <c r="FW85" s="37"/>
      <c r="FX85" s="37"/>
      <c r="FY85" s="37"/>
      <c r="FZ85" s="37"/>
      <c r="GA85" s="37"/>
      <c r="GB85" s="37"/>
      <c r="GC85" s="37"/>
      <c r="GD85" s="37"/>
      <c r="GE85" s="37"/>
      <c r="GF85" s="37"/>
      <c r="GG85" s="37"/>
      <c r="GH85" s="37"/>
      <c r="GI85" s="37"/>
      <c r="GJ85" s="37"/>
      <c r="GK85" s="37"/>
      <c r="GL85" s="37"/>
      <c r="GM85" s="37"/>
      <c r="GN85" s="37"/>
      <c r="GO85" s="37"/>
      <c r="GP85" s="37"/>
      <c r="GQ85" s="37"/>
      <c r="GR85" s="37"/>
      <c r="GS85" s="37"/>
      <c r="GT85" s="37"/>
      <c r="GU85" s="37"/>
      <c r="GV85" s="37"/>
      <c r="GW85" s="37"/>
      <c r="GX85" s="37"/>
      <c r="GY85" s="37"/>
      <c r="GZ85" s="37"/>
      <c r="HA85" s="37"/>
      <c r="HB85" s="37"/>
      <c r="HC85" s="37"/>
      <c r="HD85" s="37"/>
      <c r="HE85" s="37"/>
      <c r="HF85" s="37"/>
      <c r="HG85" s="37"/>
      <c r="HH85" s="37"/>
      <c r="HI85" s="37"/>
      <c r="HJ85" s="37"/>
      <c r="HK85" s="37"/>
      <c r="HL85" s="37"/>
      <c r="HM85" s="37"/>
      <c r="HN85" s="37"/>
      <c r="HO85" s="37"/>
      <c r="HP85" s="37"/>
      <c r="HQ85" s="37"/>
      <c r="HR85" s="37"/>
      <c r="HS85" s="37"/>
      <c r="HT85" s="37"/>
      <c r="HU85" s="37"/>
      <c r="HV85" s="37"/>
      <c r="HW85" s="37"/>
      <c r="HX85" s="37"/>
      <c r="HY85" s="37"/>
      <c r="HZ85" s="37"/>
      <c r="IA85" s="37"/>
      <c r="IB85" s="37"/>
      <c r="IC85" s="37"/>
      <c r="ID85" s="37"/>
      <c r="IE85" s="37"/>
      <c r="IF85" s="37"/>
      <c r="IG85" s="37"/>
      <c r="IH85" s="37"/>
      <c r="II85" s="37"/>
      <c r="IJ85" s="37"/>
      <c r="IK85" s="37"/>
      <c r="IL85" s="37"/>
      <c r="IM85" s="37"/>
      <c r="IN85" s="37"/>
      <c r="IO85" s="37"/>
      <c r="IP85" s="37"/>
      <c r="IQ85" s="37"/>
      <c r="IR85" s="37"/>
      <c r="IS85" s="37"/>
      <c r="IT85" s="37"/>
      <c r="IU85" s="37"/>
      <c r="IV85" s="37"/>
    </row>
    <row r="86" spans="1:256" customFormat="1" ht="15" customHeight="1" x14ac:dyDescent="0.2">
      <c r="A86" s="197" t="s">
        <v>74</v>
      </c>
      <c r="B86" s="198">
        <v>47</v>
      </c>
      <c r="C86" s="199">
        <v>63</v>
      </c>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c r="CR86" s="37"/>
      <c r="CS86" s="37"/>
      <c r="CT86" s="37"/>
      <c r="CU86" s="37"/>
      <c r="CV86" s="37"/>
      <c r="CW86" s="37"/>
      <c r="CX86" s="37"/>
      <c r="CY86" s="37"/>
      <c r="CZ86" s="37"/>
      <c r="DA86" s="37"/>
      <c r="DB86" s="37"/>
      <c r="DC86" s="37"/>
      <c r="DD86" s="37"/>
      <c r="DE86" s="37"/>
      <c r="DF86" s="37"/>
      <c r="DG86" s="37"/>
      <c r="DH86" s="37"/>
      <c r="DI86" s="37"/>
      <c r="DJ86" s="37"/>
      <c r="DK86" s="37"/>
      <c r="DL86" s="37"/>
      <c r="DM86" s="37"/>
      <c r="DN86" s="37"/>
      <c r="DO86" s="37"/>
      <c r="DP86" s="37"/>
      <c r="DQ86" s="37"/>
      <c r="DR86" s="37"/>
      <c r="DS86" s="37"/>
      <c r="DT86" s="37"/>
      <c r="DU86" s="37"/>
      <c r="DV86" s="37"/>
      <c r="DW86" s="37"/>
      <c r="DX86" s="37"/>
      <c r="DY86" s="37"/>
      <c r="DZ86" s="37"/>
      <c r="EA86" s="37"/>
      <c r="EB86" s="37"/>
      <c r="EC86" s="37"/>
      <c r="ED86" s="37"/>
      <c r="EE86" s="37"/>
      <c r="EF86" s="37"/>
      <c r="EG86" s="37"/>
      <c r="EH86" s="37"/>
      <c r="EI86" s="37"/>
      <c r="EJ86" s="37"/>
      <c r="EK86" s="37"/>
      <c r="EL86" s="37"/>
      <c r="EM86" s="37"/>
      <c r="EN86" s="37"/>
      <c r="EO86" s="37"/>
      <c r="EP86" s="37"/>
      <c r="EQ86" s="37"/>
      <c r="ER86" s="37"/>
      <c r="ES86" s="37"/>
      <c r="ET86" s="37"/>
      <c r="EU86" s="37"/>
      <c r="EV86" s="37"/>
      <c r="EW86" s="37"/>
      <c r="EX86" s="37"/>
      <c r="EY86" s="37"/>
      <c r="EZ86" s="37"/>
      <c r="FA86" s="37"/>
      <c r="FB86" s="37"/>
      <c r="FC86" s="37"/>
      <c r="FD86" s="37"/>
      <c r="FE86" s="37"/>
      <c r="FF86" s="37"/>
      <c r="FG86" s="37"/>
      <c r="FH86" s="37"/>
      <c r="FI86" s="37"/>
      <c r="FJ86" s="37"/>
      <c r="FK86" s="37"/>
      <c r="FL86" s="37"/>
      <c r="FM86" s="37"/>
      <c r="FN86" s="37"/>
      <c r="FO86" s="37"/>
      <c r="FP86" s="37"/>
      <c r="FQ86" s="37"/>
      <c r="FR86" s="37"/>
      <c r="FS86" s="37"/>
      <c r="FT86" s="37"/>
      <c r="FU86" s="37"/>
      <c r="FV86" s="37"/>
      <c r="FW86" s="37"/>
      <c r="FX86" s="37"/>
      <c r="FY86" s="37"/>
      <c r="FZ86" s="37"/>
      <c r="GA86" s="37"/>
      <c r="GB86" s="37"/>
      <c r="GC86" s="37"/>
      <c r="GD86" s="37"/>
      <c r="GE86" s="37"/>
      <c r="GF86" s="37"/>
      <c r="GG86" s="37"/>
      <c r="GH86" s="37"/>
      <c r="GI86" s="37"/>
      <c r="GJ86" s="37"/>
      <c r="GK86" s="37"/>
      <c r="GL86" s="37"/>
      <c r="GM86" s="37"/>
      <c r="GN86" s="37"/>
      <c r="GO86" s="37"/>
      <c r="GP86" s="37"/>
      <c r="GQ86" s="37"/>
      <c r="GR86" s="37"/>
      <c r="GS86" s="37"/>
      <c r="GT86" s="37"/>
      <c r="GU86" s="37"/>
      <c r="GV86" s="37"/>
      <c r="GW86" s="37"/>
      <c r="GX86" s="37"/>
      <c r="GY86" s="37"/>
      <c r="GZ86" s="37"/>
      <c r="HA86" s="37"/>
      <c r="HB86" s="37"/>
      <c r="HC86" s="37"/>
      <c r="HD86" s="37"/>
      <c r="HE86" s="37"/>
      <c r="HF86" s="37"/>
      <c r="HG86" s="37"/>
      <c r="HH86" s="37"/>
      <c r="HI86" s="37"/>
      <c r="HJ86" s="37"/>
      <c r="HK86" s="37"/>
      <c r="HL86" s="37"/>
      <c r="HM86" s="37"/>
      <c r="HN86" s="37"/>
      <c r="HO86" s="37"/>
      <c r="HP86" s="37"/>
      <c r="HQ86" s="37"/>
      <c r="HR86" s="37"/>
      <c r="HS86" s="37"/>
      <c r="HT86" s="37"/>
      <c r="HU86" s="37"/>
      <c r="HV86" s="37"/>
      <c r="HW86" s="37"/>
      <c r="HX86" s="37"/>
      <c r="HY86" s="37"/>
      <c r="HZ86" s="37"/>
      <c r="IA86" s="37"/>
      <c r="IB86" s="37"/>
      <c r="IC86" s="37"/>
      <c r="ID86" s="37"/>
      <c r="IE86" s="37"/>
      <c r="IF86" s="37"/>
      <c r="IG86" s="37"/>
      <c r="IH86" s="37"/>
      <c r="II86" s="37"/>
      <c r="IJ86" s="37"/>
      <c r="IK86" s="37"/>
      <c r="IL86" s="37"/>
      <c r="IM86" s="37"/>
      <c r="IN86" s="37"/>
      <c r="IO86" s="37"/>
      <c r="IP86" s="37"/>
      <c r="IQ86" s="37"/>
      <c r="IR86" s="37"/>
      <c r="IS86" s="37"/>
      <c r="IT86" s="37"/>
      <c r="IU86" s="37"/>
      <c r="IV86" s="37"/>
    </row>
    <row r="87" spans="1:256" customFormat="1" ht="15" customHeight="1" x14ac:dyDescent="0.2">
      <c r="A87" s="184" t="s">
        <v>92</v>
      </c>
      <c r="B87" s="200">
        <v>12</v>
      </c>
      <c r="C87" s="201">
        <v>32</v>
      </c>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7"/>
      <c r="CO87" s="37"/>
      <c r="CP87" s="37"/>
      <c r="CQ87" s="37"/>
      <c r="CR87" s="37"/>
      <c r="CS87" s="37"/>
      <c r="CT87" s="37"/>
      <c r="CU87" s="37"/>
      <c r="CV87" s="37"/>
      <c r="CW87" s="37"/>
      <c r="CX87" s="37"/>
      <c r="CY87" s="37"/>
      <c r="CZ87" s="37"/>
      <c r="DA87" s="37"/>
      <c r="DB87" s="37"/>
      <c r="DC87" s="37"/>
      <c r="DD87" s="37"/>
      <c r="DE87" s="37"/>
      <c r="DF87" s="37"/>
      <c r="DG87" s="37"/>
      <c r="DH87" s="37"/>
      <c r="DI87" s="37"/>
      <c r="DJ87" s="37"/>
      <c r="DK87" s="37"/>
      <c r="DL87" s="37"/>
      <c r="DM87" s="37"/>
      <c r="DN87" s="37"/>
      <c r="DO87" s="37"/>
      <c r="DP87" s="37"/>
      <c r="DQ87" s="37"/>
      <c r="DR87" s="37"/>
      <c r="DS87" s="37"/>
      <c r="DT87" s="37"/>
      <c r="DU87" s="37"/>
      <c r="DV87" s="37"/>
      <c r="DW87" s="37"/>
      <c r="DX87" s="37"/>
      <c r="DY87" s="37"/>
      <c r="DZ87" s="37"/>
      <c r="EA87" s="37"/>
      <c r="EB87" s="37"/>
      <c r="EC87" s="37"/>
      <c r="ED87" s="37"/>
      <c r="EE87" s="37"/>
      <c r="EF87" s="37"/>
      <c r="EG87" s="37"/>
      <c r="EH87" s="37"/>
      <c r="EI87" s="37"/>
      <c r="EJ87" s="37"/>
      <c r="EK87" s="37"/>
      <c r="EL87" s="37"/>
      <c r="EM87" s="37"/>
      <c r="EN87" s="37"/>
      <c r="EO87" s="37"/>
      <c r="EP87" s="37"/>
      <c r="EQ87" s="37"/>
      <c r="ER87" s="37"/>
      <c r="ES87" s="37"/>
      <c r="ET87" s="37"/>
      <c r="EU87" s="37"/>
      <c r="EV87" s="37"/>
      <c r="EW87" s="37"/>
      <c r="EX87" s="37"/>
      <c r="EY87" s="37"/>
      <c r="EZ87" s="37"/>
      <c r="FA87" s="37"/>
      <c r="FB87" s="37"/>
      <c r="FC87" s="37"/>
      <c r="FD87" s="37"/>
      <c r="FE87" s="37"/>
      <c r="FF87" s="37"/>
      <c r="FG87" s="37"/>
      <c r="FH87" s="37"/>
      <c r="FI87" s="37"/>
      <c r="FJ87" s="37"/>
      <c r="FK87" s="37"/>
      <c r="FL87" s="37"/>
      <c r="FM87" s="37"/>
      <c r="FN87" s="37"/>
      <c r="FO87" s="37"/>
      <c r="FP87" s="37"/>
      <c r="FQ87" s="37"/>
      <c r="FR87" s="37"/>
      <c r="FS87" s="37"/>
      <c r="FT87" s="37"/>
      <c r="FU87" s="37"/>
      <c r="FV87" s="37"/>
      <c r="FW87" s="37"/>
      <c r="FX87" s="37"/>
      <c r="FY87" s="37"/>
      <c r="FZ87" s="37"/>
      <c r="GA87" s="37"/>
      <c r="GB87" s="37"/>
      <c r="GC87" s="37"/>
      <c r="GD87" s="37"/>
      <c r="GE87" s="37"/>
      <c r="GF87" s="37"/>
      <c r="GG87" s="37"/>
      <c r="GH87" s="37"/>
      <c r="GI87" s="37"/>
      <c r="GJ87" s="37"/>
      <c r="GK87" s="37"/>
      <c r="GL87" s="37"/>
      <c r="GM87" s="37"/>
      <c r="GN87" s="37"/>
      <c r="GO87" s="37"/>
      <c r="GP87" s="37"/>
      <c r="GQ87" s="37"/>
      <c r="GR87" s="37"/>
      <c r="GS87" s="37"/>
      <c r="GT87" s="37"/>
      <c r="GU87" s="37"/>
      <c r="GV87" s="37"/>
      <c r="GW87" s="37"/>
      <c r="GX87" s="37"/>
      <c r="GY87" s="37"/>
      <c r="GZ87" s="37"/>
      <c r="HA87" s="37"/>
      <c r="HB87" s="37"/>
      <c r="HC87" s="37"/>
      <c r="HD87" s="37"/>
      <c r="HE87" s="37"/>
      <c r="HF87" s="37"/>
      <c r="HG87" s="37"/>
      <c r="HH87" s="37"/>
      <c r="HI87" s="37"/>
      <c r="HJ87" s="37"/>
      <c r="HK87" s="37"/>
      <c r="HL87" s="37"/>
      <c r="HM87" s="37"/>
      <c r="HN87" s="37"/>
      <c r="HO87" s="37"/>
      <c r="HP87" s="37"/>
      <c r="HQ87" s="37"/>
      <c r="HR87" s="37"/>
      <c r="HS87" s="37"/>
      <c r="HT87" s="37"/>
      <c r="HU87" s="37"/>
      <c r="HV87" s="37"/>
      <c r="HW87" s="37"/>
      <c r="HX87" s="37"/>
      <c r="HY87" s="37"/>
      <c r="HZ87" s="37"/>
      <c r="IA87" s="37"/>
      <c r="IB87" s="37"/>
      <c r="IC87" s="37"/>
      <c r="ID87" s="37"/>
      <c r="IE87" s="37"/>
      <c r="IF87" s="37"/>
      <c r="IG87" s="37"/>
      <c r="IH87" s="37"/>
      <c r="II87" s="37"/>
      <c r="IJ87" s="37"/>
      <c r="IK87" s="37"/>
      <c r="IL87" s="37"/>
      <c r="IM87" s="37"/>
      <c r="IN87" s="37"/>
      <c r="IO87" s="37"/>
      <c r="IP87" s="37"/>
      <c r="IQ87" s="37"/>
      <c r="IR87" s="37"/>
      <c r="IS87" s="37"/>
      <c r="IT87" s="37"/>
      <c r="IU87" s="37"/>
      <c r="IV87" s="37"/>
    </row>
    <row r="88" spans="1:256" customFormat="1" ht="15" customHeight="1" x14ac:dyDescent="0.2">
      <c r="A88" s="184" t="s">
        <v>95</v>
      </c>
      <c r="B88" s="200">
        <v>2</v>
      </c>
      <c r="C88" s="201">
        <v>3</v>
      </c>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37"/>
      <c r="CR88" s="37"/>
      <c r="CS88" s="37"/>
      <c r="CT88" s="37"/>
      <c r="CU88" s="37"/>
      <c r="CV88" s="37"/>
      <c r="CW88" s="37"/>
      <c r="CX88" s="37"/>
      <c r="CY88" s="37"/>
      <c r="CZ88" s="37"/>
      <c r="DA88" s="37"/>
      <c r="DB88" s="37"/>
      <c r="DC88" s="37"/>
      <c r="DD88" s="37"/>
      <c r="DE88" s="37"/>
      <c r="DF88" s="37"/>
      <c r="DG88" s="37"/>
      <c r="DH88" s="37"/>
      <c r="DI88" s="37"/>
      <c r="DJ88" s="37"/>
      <c r="DK88" s="37"/>
      <c r="DL88" s="37"/>
      <c r="DM88" s="37"/>
      <c r="DN88" s="37"/>
      <c r="DO88" s="37"/>
      <c r="DP88" s="37"/>
      <c r="DQ88" s="37"/>
      <c r="DR88" s="37"/>
      <c r="DS88" s="37"/>
      <c r="DT88" s="37"/>
      <c r="DU88" s="37"/>
      <c r="DV88" s="37"/>
      <c r="DW88" s="37"/>
      <c r="DX88" s="37"/>
      <c r="DY88" s="37"/>
      <c r="DZ88" s="37"/>
      <c r="EA88" s="37"/>
      <c r="EB88" s="37"/>
      <c r="EC88" s="37"/>
      <c r="ED88" s="37"/>
      <c r="EE88" s="37"/>
      <c r="EF88" s="37"/>
      <c r="EG88" s="37"/>
      <c r="EH88" s="37"/>
      <c r="EI88" s="37"/>
      <c r="EJ88" s="37"/>
      <c r="EK88" s="37"/>
      <c r="EL88" s="37"/>
      <c r="EM88" s="37"/>
      <c r="EN88" s="37"/>
      <c r="EO88" s="37"/>
      <c r="EP88" s="37"/>
      <c r="EQ88" s="37"/>
      <c r="ER88" s="37"/>
      <c r="ES88" s="37"/>
      <c r="ET88" s="37"/>
      <c r="EU88" s="37"/>
      <c r="EV88" s="37"/>
      <c r="EW88" s="37"/>
      <c r="EX88" s="37"/>
      <c r="EY88" s="37"/>
      <c r="EZ88" s="37"/>
      <c r="FA88" s="37"/>
      <c r="FB88" s="37"/>
      <c r="FC88" s="37"/>
      <c r="FD88" s="37"/>
      <c r="FE88" s="37"/>
      <c r="FF88" s="37"/>
      <c r="FG88" s="37"/>
      <c r="FH88" s="37"/>
      <c r="FI88" s="37"/>
      <c r="FJ88" s="37"/>
      <c r="FK88" s="37"/>
      <c r="FL88" s="37"/>
      <c r="FM88" s="37"/>
      <c r="FN88" s="37"/>
      <c r="FO88" s="37"/>
      <c r="FP88" s="37"/>
      <c r="FQ88" s="37"/>
      <c r="FR88" s="37"/>
      <c r="FS88" s="37"/>
      <c r="FT88" s="37"/>
      <c r="FU88" s="37"/>
      <c r="FV88" s="37"/>
      <c r="FW88" s="37"/>
      <c r="FX88" s="37"/>
      <c r="FY88" s="37"/>
      <c r="FZ88" s="37"/>
      <c r="GA88" s="37"/>
      <c r="GB88" s="37"/>
      <c r="GC88" s="37"/>
      <c r="GD88" s="37"/>
      <c r="GE88" s="37"/>
      <c r="GF88" s="37"/>
      <c r="GG88" s="37"/>
      <c r="GH88" s="37"/>
      <c r="GI88" s="37"/>
      <c r="GJ88" s="37"/>
      <c r="GK88" s="37"/>
      <c r="GL88" s="37"/>
      <c r="GM88" s="37"/>
      <c r="GN88" s="37"/>
      <c r="GO88" s="37"/>
      <c r="GP88" s="37"/>
      <c r="GQ88" s="37"/>
      <c r="GR88" s="37"/>
      <c r="GS88" s="37"/>
      <c r="GT88" s="37"/>
      <c r="GU88" s="37"/>
      <c r="GV88" s="37"/>
      <c r="GW88" s="37"/>
      <c r="GX88" s="37"/>
      <c r="GY88" s="37"/>
      <c r="GZ88" s="37"/>
      <c r="HA88" s="37"/>
      <c r="HB88" s="37"/>
      <c r="HC88" s="37"/>
      <c r="HD88" s="37"/>
      <c r="HE88" s="37"/>
      <c r="HF88" s="37"/>
      <c r="HG88" s="37"/>
      <c r="HH88" s="37"/>
      <c r="HI88" s="37"/>
      <c r="HJ88" s="37"/>
      <c r="HK88" s="37"/>
      <c r="HL88" s="37"/>
      <c r="HM88" s="37"/>
      <c r="HN88" s="37"/>
      <c r="HO88" s="37"/>
      <c r="HP88" s="37"/>
      <c r="HQ88" s="37"/>
      <c r="HR88" s="37"/>
      <c r="HS88" s="37"/>
      <c r="HT88" s="37"/>
      <c r="HU88" s="37"/>
      <c r="HV88" s="37"/>
      <c r="HW88" s="37"/>
      <c r="HX88" s="37"/>
      <c r="HY88" s="37"/>
      <c r="HZ88" s="37"/>
      <c r="IA88" s="37"/>
      <c r="IB88" s="37"/>
      <c r="IC88" s="37"/>
      <c r="ID88" s="37"/>
      <c r="IE88" s="37"/>
      <c r="IF88" s="37"/>
      <c r="IG88" s="37"/>
      <c r="IH88" s="37"/>
      <c r="II88" s="37"/>
      <c r="IJ88" s="37"/>
      <c r="IK88" s="37"/>
      <c r="IL88" s="37"/>
      <c r="IM88" s="37"/>
      <c r="IN88" s="37"/>
      <c r="IO88" s="37"/>
      <c r="IP88" s="37"/>
      <c r="IQ88" s="37"/>
      <c r="IR88" s="37"/>
      <c r="IS88" s="37"/>
      <c r="IT88" s="37"/>
      <c r="IU88" s="37"/>
      <c r="IV88" s="37"/>
    </row>
    <row r="89" spans="1:256" customFormat="1" ht="15" customHeight="1" x14ac:dyDescent="0.2">
      <c r="A89" s="184" t="s">
        <v>77</v>
      </c>
      <c r="B89" s="200">
        <v>6</v>
      </c>
      <c r="C89" s="201">
        <v>13</v>
      </c>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c r="CR89" s="37"/>
      <c r="CS89" s="37"/>
      <c r="CT89" s="37"/>
      <c r="CU89" s="37"/>
      <c r="CV89" s="37"/>
      <c r="CW89" s="37"/>
      <c r="CX89" s="37"/>
      <c r="CY89" s="37"/>
      <c r="CZ89" s="37"/>
      <c r="DA89" s="37"/>
      <c r="DB89" s="37"/>
      <c r="DC89" s="37"/>
      <c r="DD89" s="37"/>
      <c r="DE89" s="37"/>
      <c r="DF89" s="37"/>
      <c r="DG89" s="37"/>
      <c r="DH89" s="37"/>
      <c r="DI89" s="37"/>
      <c r="DJ89" s="37"/>
      <c r="DK89" s="37"/>
      <c r="DL89" s="37"/>
      <c r="DM89" s="37"/>
      <c r="DN89" s="37"/>
      <c r="DO89" s="37"/>
      <c r="DP89" s="37"/>
      <c r="DQ89" s="37"/>
      <c r="DR89" s="37"/>
      <c r="DS89" s="37"/>
      <c r="DT89" s="37"/>
      <c r="DU89" s="37"/>
      <c r="DV89" s="37"/>
      <c r="DW89" s="37"/>
      <c r="DX89" s="37"/>
      <c r="DY89" s="37"/>
      <c r="DZ89" s="37"/>
      <c r="EA89" s="37"/>
      <c r="EB89" s="37"/>
      <c r="EC89" s="37"/>
      <c r="ED89" s="37"/>
      <c r="EE89" s="37"/>
      <c r="EF89" s="37"/>
      <c r="EG89" s="37"/>
      <c r="EH89" s="37"/>
      <c r="EI89" s="37"/>
      <c r="EJ89" s="37"/>
      <c r="EK89" s="37"/>
      <c r="EL89" s="37"/>
      <c r="EM89" s="37"/>
      <c r="EN89" s="37"/>
      <c r="EO89" s="37"/>
      <c r="EP89" s="37"/>
      <c r="EQ89" s="37"/>
      <c r="ER89" s="37"/>
      <c r="ES89" s="37"/>
      <c r="ET89" s="37"/>
      <c r="EU89" s="37"/>
      <c r="EV89" s="37"/>
      <c r="EW89" s="37"/>
      <c r="EX89" s="37"/>
      <c r="EY89" s="37"/>
      <c r="EZ89" s="37"/>
      <c r="FA89" s="37"/>
      <c r="FB89" s="37"/>
      <c r="FC89" s="37"/>
      <c r="FD89" s="37"/>
      <c r="FE89" s="37"/>
      <c r="FF89" s="37"/>
      <c r="FG89" s="37"/>
      <c r="FH89" s="37"/>
      <c r="FI89" s="37"/>
      <c r="FJ89" s="37"/>
      <c r="FK89" s="37"/>
      <c r="FL89" s="37"/>
      <c r="FM89" s="37"/>
      <c r="FN89" s="37"/>
      <c r="FO89" s="37"/>
      <c r="FP89" s="37"/>
      <c r="FQ89" s="37"/>
      <c r="FR89" s="37"/>
      <c r="FS89" s="37"/>
      <c r="FT89" s="37"/>
      <c r="FU89" s="37"/>
      <c r="FV89" s="37"/>
      <c r="FW89" s="37"/>
      <c r="FX89" s="37"/>
      <c r="FY89" s="37"/>
      <c r="FZ89" s="37"/>
      <c r="GA89" s="37"/>
      <c r="GB89" s="37"/>
      <c r="GC89" s="37"/>
      <c r="GD89" s="37"/>
      <c r="GE89" s="37"/>
      <c r="GF89" s="37"/>
      <c r="GG89" s="37"/>
      <c r="GH89" s="37"/>
      <c r="GI89" s="37"/>
      <c r="GJ89" s="37"/>
      <c r="GK89" s="37"/>
      <c r="GL89" s="37"/>
      <c r="GM89" s="37"/>
      <c r="GN89" s="37"/>
      <c r="GO89" s="37"/>
      <c r="GP89" s="37"/>
      <c r="GQ89" s="37"/>
      <c r="GR89" s="37"/>
      <c r="GS89" s="37"/>
      <c r="GT89" s="37"/>
      <c r="GU89" s="37"/>
      <c r="GV89" s="37"/>
      <c r="GW89" s="37"/>
      <c r="GX89" s="37"/>
      <c r="GY89" s="37"/>
      <c r="GZ89" s="37"/>
      <c r="HA89" s="37"/>
      <c r="HB89" s="37"/>
      <c r="HC89" s="37"/>
      <c r="HD89" s="37"/>
      <c r="HE89" s="37"/>
      <c r="HF89" s="37"/>
      <c r="HG89" s="37"/>
      <c r="HH89" s="37"/>
      <c r="HI89" s="37"/>
      <c r="HJ89" s="37"/>
      <c r="HK89" s="37"/>
      <c r="HL89" s="37"/>
      <c r="HM89" s="37"/>
      <c r="HN89" s="37"/>
      <c r="HO89" s="37"/>
      <c r="HP89" s="37"/>
      <c r="HQ89" s="37"/>
      <c r="HR89" s="37"/>
      <c r="HS89" s="37"/>
      <c r="HT89" s="37"/>
      <c r="HU89" s="37"/>
      <c r="HV89" s="37"/>
      <c r="HW89" s="37"/>
      <c r="HX89" s="37"/>
      <c r="HY89" s="37"/>
      <c r="HZ89" s="37"/>
      <c r="IA89" s="37"/>
      <c r="IB89" s="37"/>
      <c r="IC89" s="37"/>
      <c r="ID89" s="37"/>
      <c r="IE89" s="37"/>
      <c r="IF89" s="37"/>
      <c r="IG89" s="37"/>
      <c r="IH89" s="37"/>
      <c r="II89" s="37"/>
      <c r="IJ89" s="37"/>
      <c r="IK89" s="37"/>
      <c r="IL89" s="37"/>
      <c r="IM89" s="37"/>
      <c r="IN89" s="37"/>
      <c r="IO89" s="37"/>
      <c r="IP89" s="37"/>
      <c r="IQ89" s="37"/>
      <c r="IR89" s="37"/>
      <c r="IS89" s="37"/>
      <c r="IT89" s="37"/>
      <c r="IU89" s="37"/>
      <c r="IV89" s="37"/>
    </row>
    <row r="90" spans="1:256" customFormat="1" ht="15" customHeight="1" x14ac:dyDescent="0.2">
      <c r="A90" s="184" t="s">
        <v>78</v>
      </c>
      <c r="B90" s="200">
        <v>33</v>
      </c>
      <c r="C90" s="201">
        <v>43</v>
      </c>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c r="CR90" s="37"/>
      <c r="CS90" s="37"/>
      <c r="CT90" s="37"/>
      <c r="CU90" s="37"/>
      <c r="CV90" s="37"/>
      <c r="CW90" s="37"/>
      <c r="CX90" s="37"/>
      <c r="CY90" s="37"/>
      <c r="CZ90" s="37"/>
      <c r="DA90" s="37"/>
      <c r="DB90" s="37"/>
      <c r="DC90" s="37"/>
      <c r="DD90" s="37"/>
      <c r="DE90" s="37"/>
      <c r="DF90" s="37"/>
      <c r="DG90" s="37"/>
      <c r="DH90" s="37"/>
      <c r="DI90" s="37"/>
      <c r="DJ90" s="37"/>
      <c r="DK90" s="37"/>
      <c r="DL90" s="37"/>
      <c r="DM90" s="37"/>
      <c r="DN90" s="37"/>
      <c r="DO90" s="37"/>
      <c r="DP90" s="37"/>
      <c r="DQ90" s="37"/>
      <c r="DR90" s="37"/>
      <c r="DS90" s="37"/>
      <c r="DT90" s="37"/>
      <c r="DU90" s="37"/>
      <c r="DV90" s="37"/>
      <c r="DW90" s="37"/>
      <c r="DX90" s="37"/>
      <c r="DY90" s="37"/>
      <c r="DZ90" s="37"/>
      <c r="EA90" s="37"/>
      <c r="EB90" s="37"/>
      <c r="EC90" s="37"/>
      <c r="ED90" s="37"/>
      <c r="EE90" s="37"/>
      <c r="EF90" s="37"/>
      <c r="EG90" s="37"/>
      <c r="EH90" s="37"/>
      <c r="EI90" s="37"/>
      <c r="EJ90" s="37"/>
      <c r="EK90" s="37"/>
      <c r="EL90" s="37"/>
      <c r="EM90" s="37"/>
      <c r="EN90" s="37"/>
      <c r="EO90" s="37"/>
      <c r="EP90" s="37"/>
      <c r="EQ90" s="37"/>
      <c r="ER90" s="37"/>
      <c r="ES90" s="37"/>
      <c r="ET90" s="37"/>
      <c r="EU90" s="37"/>
      <c r="EV90" s="37"/>
      <c r="EW90" s="37"/>
      <c r="EX90" s="37"/>
      <c r="EY90" s="37"/>
      <c r="EZ90" s="37"/>
      <c r="FA90" s="37"/>
      <c r="FB90" s="37"/>
      <c r="FC90" s="37"/>
      <c r="FD90" s="37"/>
      <c r="FE90" s="37"/>
      <c r="FF90" s="37"/>
      <c r="FG90" s="37"/>
      <c r="FH90" s="37"/>
      <c r="FI90" s="37"/>
      <c r="FJ90" s="37"/>
      <c r="FK90" s="37"/>
      <c r="FL90" s="37"/>
      <c r="FM90" s="37"/>
      <c r="FN90" s="37"/>
      <c r="FO90" s="37"/>
      <c r="FP90" s="37"/>
      <c r="FQ90" s="37"/>
      <c r="FR90" s="37"/>
      <c r="FS90" s="37"/>
      <c r="FT90" s="37"/>
      <c r="FU90" s="37"/>
      <c r="FV90" s="37"/>
      <c r="FW90" s="37"/>
      <c r="FX90" s="37"/>
      <c r="FY90" s="37"/>
      <c r="FZ90" s="37"/>
      <c r="GA90" s="37"/>
      <c r="GB90" s="37"/>
      <c r="GC90" s="37"/>
      <c r="GD90" s="37"/>
      <c r="GE90" s="37"/>
      <c r="GF90" s="37"/>
      <c r="GG90" s="37"/>
      <c r="GH90" s="37"/>
      <c r="GI90" s="37"/>
      <c r="GJ90" s="37"/>
      <c r="GK90" s="37"/>
      <c r="GL90" s="37"/>
      <c r="GM90" s="37"/>
      <c r="GN90" s="37"/>
      <c r="GO90" s="37"/>
      <c r="GP90" s="37"/>
      <c r="GQ90" s="37"/>
      <c r="GR90" s="37"/>
      <c r="GS90" s="37"/>
      <c r="GT90" s="37"/>
      <c r="GU90" s="37"/>
      <c r="GV90" s="37"/>
      <c r="GW90" s="37"/>
      <c r="GX90" s="37"/>
      <c r="GY90" s="37"/>
      <c r="GZ90" s="37"/>
      <c r="HA90" s="37"/>
      <c r="HB90" s="37"/>
      <c r="HC90" s="37"/>
      <c r="HD90" s="37"/>
      <c r="HE90" s="37"/>
      <c r="HF90" s="37"/>
      <c r="HG90" s="37"/>
      <c r="HH90" s="37"/>
      <c r="HI90" s="37"/>
      <c r="HJ90" s="37"/>
      <c r="HK90" s="37"/>
      <c r="HL90" s="37"/>
      <c r="HM90" s="37"/>
      <c r="HN90" s="37"/>
      <c r="HO90" s="37"/>
      <c r="HP90" s="37"/>
      <c r="HQ90" s="37"/>
      <c r="HR90" s="37"/>
      <c r="HS90" s="37"/>
      <c r="HT90" s="37"/>
      <c r="HU90" s="37"/>
      <c r="HV90" s="37"/>
      <c r="HW90" s="37"/>
      <c r="HX90" s="37"/>
      <c r="HY90" s="37"/>
      <c r="HZ90" s="37"/>
      <c r="IA90" s="37"/>
      <c r="IB90" s="37"/>
      <c r="IC90" s="37"/>
      <c r="ID90" s="37"/>
      <c r="IE90" s="37"/>
      <c r="IF90" s="37"/>
      <c r="IG90" s="37"/>
      <c r="IH90" s="37"/>
      <c r="II90" s="37"/>
      <c r="IJ90" s="37"/>
      <c r="IK90" s="37"/>
      <c r="IL90" s="37"/>
      <c r="IM90" s="37"/>
      <c r="IN90" s="37"/>
      <c r="IO90" s="37"/>
      <c r="IP90" s="37"/>
      <c r="IQ90" s="37"/>
      <c r="IR90" s="37"/>
      <c r="IS90" s="37"/>
      <c r="IT90" s="37"/>
      <c r="IU90" s="37"/>
      <c r="IV90" s="37"/>
    </row>
    <row r="91" spans="1:256" customFormat="1" ht="15" customHeight="1" x14ac:dyDescent="0.2">
      <c r="A91" s="184" t="s">
        <v>93</v>
      </c>
      <c r="B91" s="200">
        <v>17</v>
      </c>
      <c r="C91" s="201">
        <v>93</v>
      </c>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c r="CR91" s="37"/>
      <c r="CS91" s="37"/>
      <c r="CT91" s="37"/>
      <c r="CU91" s="37"/>
      <c r="CV91" s="37"/>
      <c r="CW91" s="37"/>
      <c r="CX91" s="37"/>
      <c r="CY91" s="37"/>
      <c r="CZ91" s="37"/>
      <c r="DA91" s="37"/>
      <c r="DB91" s="37"/>
      <c r="DC91" s="37"/>
      <c r="DD91" s="37"/>
      <c r="DE91" s="37"/>
      <c r="DF91" s="37"/>
      <c r="DG91" s="37"/>
      <c r="DH91" s="37"/>
      <c r="DI91" s="37"/>
      <c r="DJ91" s="37"/>
      <c r="DK91" s="37"/>
      <c r="DL91" s="37"/>
      <c r="DM91" s="37"/>
      <c r="DN91" s="37"/>
      <c r="DO91" s="37"/>
      <c r="DP91" s="37"/>
      <c r="DQ91" s="37"/>
      <c r="DR91" s="37"/>
      <c r="DS91" s="37"/>
      <c r="DT91" s="37"/>
      <c r="DU91" s="37"/>
      <c r="DV91" s="37"/>
      <c r="DW91" s="37"/>
      <c r="DX91" s="37"/>
      <c r="DY91" s="37"/>
      <c r="DZ91" s="37"/>
      <c r="EA91" s="37"/>
      <c r="EB91" s="37"/>
      <c r="EC91" s="37"/>
      <c r="ED91" s="37"/>
      <c r="EE91" s="37"/>
      <c r="EF91" s="37"/>
      <c r="EG91" s="37"/>
      <c r="EH91" s="37"/>
      <c r="EI91" s="37"/>
      <c r="EJ91" s="37"/>
      <c r="EK91" s="37"/>
      <c r="EL91" s="37"/>
      <c r="EM91" s="37"/>
      <c r="EN91" s="37"/>
      <c r="EO91" s="37"/>
      <c r="EP91" s="37"/>
      <c r="EQ91" s="37"/>
      <c r="ER91" s="37"/>
      <c r="ES91" s="37"/>
      <c r="ET91" s="37"/>
      <c r="EU91" s="37"/>
      <c r="EV91" s="37"/>
      <c r="EW91" s="37"/>
      <c r="EX91" s="37"/>
      <c r="EY91" s="37"/>
      <c r="EZ91" s="37"/>
      <c r="FA91" s="37"/>
      <c r="FB91" s="37"/>
      <c r="FC91" s="37"/>
      <c r="FD91" s="37"/>
      <c r="FE91" s="37"/>
      <c r="FF91" s="37"/>
      <c r="FG91" s="37"/>
      <c r="FH91" s="37"/>
      <c r="FI91" s="37"/>
      <c r="FJ91" s="37"/>
      <c r="FK91" s="37"/>
      <c r="FL91" s="37"/>
      <c r="FM91" s="37"/>
      <c r="FN91" s="37"/>
      <c r="FO91" s="37"/>
      <c r="FP91" s="37"/>
      <c r="FQ91" s="37"/>
      <c r="FR91" s="37"/>
      <c r="FS91" s="37"/>
      <c r="FT91" s="37"/>
      <c r="FU91" s="37"/>
      <c r="FV91" s="37"/>
      <c r="FW91" s="37"/>
      <c r="FX91" s="37"/>
      <c r="FY91" s="37"/>
      <c r="FZ91" s="37"/>
      <c r="GA91" s="37"/>
      <c r="GB91" s="37"/>
      <c r="GC91" s="37"/>
      <c r="GD91" s="37"/>
      <c r="GE91" s="37"/>
      <c r="GF91" s="37"/>
      <c r="GG91" s="37"/>
      <c r="GH91" s="37"/>
      <c r="GI91" s="37"/>
      <c r="GJ91" s="37"/>
      <c r="GK91" s="37"/>
      <c r="GL91" s="37"/>
      <c r="GM91" s="37"/>
      <c r="GN91" s="37"/>
      <c r="GO91" s="37"/>
      <c r="GP91" s="37"/>
      <c r="GQ91" s="37"/>
      <c r="GR91" s="37"/>
      <c r="GS91" s="37"/>
      <c r="GT91" s="37"/>
      <c r="GU91" s="37"/>
      <c r="GV91" s="37"/>
      <c r="GW91" s="37"/>
      <c r="GX91" s="37"/>
      <c r="GY91" s="37"/>
      <c r="GZ91" s="37"/>
      <c r="HA91" s="37"/>
      <c r="HB91" s="37"/>
      <c r="HC91" s="37"/>
      <c r="HD91" s="37"/>
      <c r="HE91" s="37"/>
      <c r="HF91" s="37"/>
      <c r="HG91" s="37"/>
      <c r="HH91" s="37"/>
      <c r="HI91" s="37"/>
      <c r="HJ91" s="37"/>
      <c r="HK91" s="37"/>
      <c r="HL91" s="37"/>
      <c r="HM91" s="37"/>
      <c r="HN91" s="37"/>
      <c r="HO91" s="37"/>
      <c r="HP91" s="37"/>
      <c r="HQ91" s="37"/>
      <c r="HR91" s="37"/>
      <c r="HS91" s="37"/>
      <c r="HT91" s="37"/>
      <c r="HU91" s="37"/>
      <c r="HV91" s="37"/>
      <c r="HW91" s="37"/>
      <c r="HX91" s="37"/>
      <c r="HY91" s="37"/>
      <c r="HZ91" s="37"/>
      <c r="IA91" s="37"/>
      <c r="IB91" s="37"/>
      <c r="IC91" s="37"/>
      <c r="ID91" s="37"/>
      <c r="IE91" s="37"/>
      <c r="IF91" s="37"/>
      <c r="IG91" s="37"/>
      <c r="IH91" s="37"/>
      <c r="II91" s="37"/>
      <c r="IJ91" s="37"/>
      <c r="IK91" s="37"/>
      <c r="IL91" s="37"/>
      <c r="IM91" s="37"/>
      <c r="IN91" s="37"/>
      <c r="IO91" s="37"/>
      <c r="IP91" s="37"/>
      <c r="IQ91" s="37"/>
      <c r="IR91" s="37"/>
      <c r="IS91" s="37"/>
      <c r="IT91" s="37"/>
      <c r="IU91" s="37"/>
      <c r="IV91" s="37"/>
    </row>
    <row r="92" spans="1:256" customFormat="1" ht="15" customHeight="1" x14ac:dyDescent="0.2">
      <c r="A92" s="184" t="s">
        <v>80</v>
      </c>
      <c r="B92" s="200">
        <v>174</v>
      </c>
      <c r="C92" s="201">
        <v>160</v>
      </c>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c r="CR92" s="37"/>
      <c r="CS92" s="37"/>
      <c r="CT92" s="37"/>
      <c r="CU92" s="37"/>
      <c r="CV92" s="37"/>
      <c r="CW92" s="37"/>
      <c r="CX92" s="37"/>
      <c r="CY92" s="37"/>
      <c r="CZ92" s="37"/>
      <c r="DA92" s="37"/>
      <c r="DB92" s="37"/>
      <c r="DC92" s="37"/>
      <c r="DD92" s="37"/>
      <c r="DE92" s="37"/>
      <c r="DF92" s="37"/>
      <c r="DG92" s="37"/>
      <c r="DH92" s="37"/>
      <c r="DI92" s="37"/>
      <c r="DJ92" s="37"/>
      <c r="DK92" s="37"/>
      <c r="DL92" s="37"/>
      <c r="DM92" s="37"/>
      <c r="DN92" s="37"/>
      <c r="DO92" s="37"/>
      <c r="DP92" s="37"/>
      <c r="DQ92" s="37"/>
      <c r="DR92" s="37"/>
      <c r="DS92" s="37"/>
      <c r="DT92" s="37"/>
      <c r="DU92" s="37"/>
      <c r="DV92" s="37"/>
      <c r="DW92" s="37"/>
      <c r="DX92" s="37"/>
      <c r="DY92" s="37"/>
      <c r="DZ92" s="37"/>
      <c r="EA92" s="37"/>
      <c r="EB92" s="37"/>
      <c r="EC92" s="37"/>
      <c r="ED92" s="37"/>
      <c r="EE92" s="37"/>
      <c r="EF92" s="37"/>
      <c r="EG92" s="37"/>
      <c r="EH92" s="37"/>
      <c r="EI92" s="37"/>
      <c r="EJ92" s="37"/>
      <c r="EK92" s="37"/>
      <c r="EL92" s="37"/>
      <c r="EM92" s="37"/>
      <c r="EN92" s="37"/>
      <c r="EO92" s="37"/>
      <c r="EP92" s="37"/>
      <c r="EQ92" s="37"/>
      <c r="ER92" s="37"/>
      <c r="ES92" s="37"/>
      <c r="ET92" s="37"/>
      <c r="EU92" s="37"/>
      <c r="EV92" s="37"/>
      <c r="EW92" s="37"/>
      <c r="EX92" s="37"/>
      <c r="EY92" s="37"/>
      <c r="EZ92" s="37"/>
      <c r="FA92" s="37"/>
      <c r="FB92" s="37"/>
      <c r="FC92" s="37"/>
      <c r="FD92" s="37"/>
      <c r="FE92" s="37"/>
      <c r="FF92" s="37"/>
      <c r="FG92" s="37"/>
      <c r="FH92" s="37"/>
      <c r="FI92" s="37"/>
      <c r="FJ92" s="37"/>
      <c r="FK92" s="37"/>
      <c r="FL92" s="37"/>
      <c r="FM92" s="37"/>
      <c r="FN92" s="37"/>
      <c r="FO92" s="37"/>
      <c r="FP92" s="37"/>
      <c r="FQ92" s="37"/>
      <c r="FR92" s="37"/>
      <c r="FS92" s="37"/>
      <c r="FT92" s="37"/>
      <c r="FU92" s="37"/>
      <c r="FV92" s="37"/>
      <c r="FW92" s="37"/>
      <c r="FX92" s="37"/>
      <c r="FY92" s="37"/>
      <c r="FZ92" s="37"/>
      <c r="GA92" s="37"/>
      <c r="GB92" s="37"/>
      <c r="GC92" s="37"/>
      <c r="GD92" s="37"/>
      <c r="GE92" s="37"/>
      <c r="GF92" s="37"/>
      <c r="GG92" s="37"/>
      <c r="GH92" s="37"/>
      <c r="GI92" s="37"/>
      <c r="GJ92" s="37"/>
      <c r="GK92" s="37"/>
      <c r="GL92" s="37"/>
      <c r="GM92" s="37"/>
      <c r="GN92" s="37"/>
      <c r="GO92" s="37"/>
      <c r="GP92" s="37"/>
      <c r="GQ92" s="37"/>
      <c r="GR92" s="37"/>
      <c r="GS92" s="37"/>
      <c r="GT92" s="37"/>
      <c r="GU92" s="37"/>
      <c r="GV92" s="37"/>
      <c r="GW92" s="37"/>
      <c r="GX92" s="37"/>
      <c r="GY92" s="37"/>
      <c r="GZ92" s="37"/>
      <c r="HA92" s="37"/>
      <c r="HB92" s="37"/>
      <c r="HC92" s="37"/>
      <c r="HD92" s="37"/>
      <c r="HE92" s="37"/>
      <c r="HF92" s="37"/>
      <c r="HG92" s="37"/>
      <c r="HH92" s="37"/>
      <c r="HI92" s="37"/>
      <c r="HJ92" s="37"/>
      <c r="HK92" s="37"/>
      <c r="HL92" s="37"/>
      <c r="HM92" s="37"/>
      <c r="HN92" s="37"/>
      <c r="HO92" s="37"/>
      <c r="HP92" s="37"/>
      <c r="HQ92" s="37"/>
      <c r="HR92" s="37"/>
      <c r="HS92" s="37"/>
      <c r="HT92" s="37"/>
      <c r="HU92" s="37"/>
      <c r="HV92" s="37"/>
      <c r="HW92" s="37"/>
      <c r="HX92" s="37"/>
      <c r="HY92" s="37"/>
      <c r="HZ92" s="37"/>
      <c r="IA92" s="37"/>
      <c r="IB92" s="37"/>
      <c r="IC92" s="37"/>
      <c r="ID92" s="37"/>
      <c r="IE92" s="37"/>
      <c r="IF92" s="37"/>
      <c r="IG92" s="37"/>
      <c r="IH92" s="37"/>
      <c r="II92" s="37"/>
      <c r="IJ92" s="37"/>
      <c r="IK92" s="37"/>
      <c r="IL92" s="37"/>
      <c r="IM92" s="37"/>
      <c r="IN92" s="37"/>
      <c r="IO92" s="37"/>
      <c r="IP92" s="37"/>
      <c r="IQ92" s="37"/>
      <c r="IR92" s="37"/>
      <c r="IS92" s="37"/>
      <c r="IT92" s="37"/>
      <c r="IU92" s="37"/>
      <c r="IV92" s="37"/>
    </row>
    <row r="93" spans="1:256" customFormat="1" ht="15" customHeight="1" x14ac:dyDescent="0.2">
      <c r="A93" s="184" t="s">
        <v>0</v>
      </c>
      <c r="B93" s="200">
        <v>111</v>
      </c>
      <c r="C93" s="201">
        <v>87</v>
      </c>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c r="CR93" s="37"/>
      <c r="CS93" s="37"/>
      <c r="CT93" s="37"/>
      <c r="CU93" s="37"/>
      <c r="CV93" s="37"/>
      <c r="CW93" s="37"/>
      <c r="CX93" s="37"/>
      <c r="CY93" s="37"/>
      <c r="CZ93" s="37"/>
      <c r="DA93" s="37"/>
      <c r="DB93" s="37"/>
      <c r="DC93" s="37"/>
      <c r="DD93" s="37"/>
      <c r="DE93" s="37"/>
      <c r="DF93" s="37"/>
      <c r="DG93" s="37"/>
      <c r="DH93" s="37"/>
      <c r="DI93" s="37"/>
      <c r="DJ93" s="37"/>
      <c r="DK93" s="37"/>
      <c r="DL93" s="37"/>
      <c r="DM93" s="37"/>
      <c r="DN93" s="37"/>
      <c r="DO93" s="37"/>
      <c r="DP93" s="37"/>
      <c r="DQ93" s="37"/>
      <c r="DR93" s="37"/>
      <c r="DS93" s="37"/>
      <c r="DT93" s="37"/>
      <c r="DU93" s="37"/>
      <c r="DV93" s="37"/>
      <c r="DW93" s="37"/>
      <c r="DX93" s="37"/>
      <c r="DY93" s="37"/>
      <c r="DZ93" s="37"/>
      <c r="EA93" s="37"/>
      <c r="EB93" s="37"/>
      <c r="EC93" s="37"/>
      <c r="ED93" s="37"/>
      <c r="EE93" s="37"/>
      <c r="EF93" s="37"/>
      <c r="EG93" s="37"/>
      <c r="EH93" s="37"/>
      <c r="EI93" s="37"/>
      <c r="EJ93" s="37"/>
      <c r="EK93" s="37"/>
      <c r="EL93" s="37"/>
      <c r="EM93" s="37"/>
      <c r="EN93" s="37"/>
      <c r="EO93" s="37"/>
      <c r="EP93" s="37"/>
      <c r="EQ93" s="37"/>
      <c r="ER93" s="37"/>
      <c r="ES93" s="37"/>
      <c r="ET93" s="37"/>
      <c r="EU93" s="37"/>
      <c r="EV93" s="37"/>
      <c r="EW93" s="37"/>
      <c r="EX93" s="37"/>
      <c r="EY93" s="37"/>
      <c r="EZ93" s="37"/>
      <c r="FA93" s="37"/>
      <c r="FB93" s="37"/>
      <c r="FC93" s="37"/>
      <c r="FD93" s="37"/>
      <c r="FE93" s="37"/>
      <c r="FF93" s="37"/>
      <c r="FG93" s="37"/>
      <c r="FH93" s="37"/>
      <c r="FI93" s="37"/>
      <c r="FJ93" s="37"/>
      <c r="FK93" s="37"/>
      <c r="FL93" s="37"/>
      <c r="FM93" s="37"/>
      <c r="FN93" s="37"/>
      <c r="FO93" s="37"/>
      <c r="FP93" s="37"/>
      <c r="FQ93" s="37"/>
      <c r="FR93" s="37"/>
      <c r="FS93" s="37"/>
      <c r="FT93" s="37"/>
      <c r="FU93" s="37"/>
      <c r="FV93" s="37"/>
      <c r="FW93" s="37"/>
      <c r="FX93" s="37"/>
      <c r="FY93" s="37"/>
      <c r="FZ93" s="37"/>
      <c r="GA93" s="37"/>
      <c r="GB93" s="37"/>
      <c r="GC93" s="37"/>
      <c r="GD93" s="37"/>
      <c r="GE93" s="37"/>
      <c r="GF93" s="37"/>
      <c r="GG93" s="37"/>
      <c r="GH93" s="37"/>
      <c r="GI93" s="37"/>
      <c r="GJ93" s="37"/>
      <c r="GK93" s="37"/>
      <c r="GL93" s="37"/>
      <c r="GM93" s="37"/>
      <c r="GN93" s="37"/>
      <c r="GO93" s="37"/>
      <c r="GP93" s="37"/>
      <c r="GQ93" s="37"/>
      <c r="GR93" s="37"/>
      <c r="GS93" s="37"/>
      <c r="GT93" s="37"/>
      <c r="GU93" s="37"/>
      <c r="GV93" s="37"/>
      <c r="GW93" s="37"/>
      <c r="GX93" s="37"/>
      <c r="GY93" s="37"/>
      <c r="GZ93" s="37"/>
      <c r="HA93" s="37"/>
      <c r="HB93" s="37"/>
      <c r="HC93" s="37"/>
      <c r="HD93" s="37"/>
      <c r="HE93" s="37"/>
      <c r="HF93" s="37"/>
      <c r="HG93" s="37"/>
      <c r="HH93" s="37"/>
      <c r="HI93" s="37"/>
      <c r="HJ93" s="37"/>
      <c r="HK93" s="37"/>
      <c r="HL93" s="37"/>
      <c r="HM93" s="37"/>
      <c r="HN93" s="37"/>
      <c r="HO93" s="37"/>
      <c r="HP93" s="37"/>
      <c r="HQ93" s="37"/>
      <c r="HR93" s="37"/>
      <c r="HS93" s="37"/>
      <c r="HT93" s="37"/>
      <c r="HU93" s="37"/>
      <c r="HV93" s="37"/>
      <c r="HW93" s="37"/>
      <c r="HX93" s="37"/>
      <c r="HY93" s="37"/>
      <c r="HZ93" s="37"/>
      <c r="IA93" s="37"/>
      <c r="IB93" s="37"/>
      <c r="IC93" s="37"/>
      <c r="ID93" s="37"/>
      <c r="IE93" s="37"/>
      <c r="IF93" s="37"/>
      <c r="IG93" s="37"/>
      <c r="IH93" s="37"/>
      <c r="II93" s="37"/>
      <c r="IJ93" s="37"/>
      <c r="IK93" s="37"/>
      <c r="IL93" s="37"/>
      <c r="IM93" s="37"/>
      <c r="IN93" s="37"/>
      <c r="IO93" s="37"/>
      <c r="IP93" s="37"/>
      <c r="IQ93" s="37"/>
      <c r="IR93" s="37"/>
      <c r="IS93" s="37"/>
      <c r="IT93" s="37"/>
      <c r="IU93" s="37"/>
      <c r="IV93" s="37"/>
    </row>
    <row r="94" spans="1:256" customFormat="1" ht="28.5" customHeight="1" x14ac:dyDescent="0.2">
      <c r="A94" s="184" t="s">
        <v>81</v>
      </c>
      <c r="B94" s="200">
        <v>14</v>
      </c>
      <c r="C94" s="201">
        <v>40</v>
      </c>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7"/>
      <c r="CZ94" s="37"/>
      <c r="DA94" s="37"/>
      <c r="DB94" s="37"/>
      <c r="DC94" s="37"/>
      <c r="DD94" s="37"/>
      <c r="DE94" s="37"/>
      <c r="DF94" s="37"/>
      <c r="DG94" s="37"/>
      <c r="DH94" s="37"/>
      <c r="DI94" s="37"/>
      <c r="DJ94" s="37"/>
      <c r="DK94" s="37"/>
      <c r="DL94" s="37"/>
      <c r="DM94" s="37"/>
      <c r="DN94" s="37"/>
      <c r="DO94" s="37"/>
      <c r="DP94" s="37"/>
      <c r="DQ94" s="37"/>
      <c r="DR94" s="37"/>
      <c r="DS94" s="37"/>
      <c r="DT94" s="37"/>
      <c r="DU94" s="37"/>
      <c r="DV94" s="37"/>
      <c r="DW94" s="37"/>
      <c r="DX94" s="37"/>
      <c r="DY94" s="37"/>
      <c r="DZ94" s="37"/>
      <c r="EA94" s="37"/>
      <c r="EB94" s="37"/>
      <c r="EC94" s="37"/>
      <c r="ED94" s="37"/>
      <c r="EE94" s="37"/>
      <c r="EF94" s="37"/>
      <c r="EG94" s="37"/>
      <c r="EH94" s="37"/>
      <c r="EI94" s="37"/>
      <c r="EJ94" s="37"/>
      <c r="EK94" s="37"/>
      <c r="EL94" s="37"/>
      <c r="EM94" s="37"/>
      <c r="EN94" s="37"/>
      <c r="EO94" s="37"/>
      <c r="EP94" s="37"/>
      <c r="EQ94" s="37"/>
      <c r="ER94" s="37"/>
      <c r="ES94" s="37"/>
      <c r="ET94" s="37"/>
      <c r="EU94" s="37"/>
      <c r="EV94" s="37"/>
      <c r="EW94" s="37"/>
      <c r="EX94" s="37"/>
      <c r="EY94" s="37"/>
      <c r="EZ94" s="37"/>
      <c r="FA94" s="37"/>
      <c r="FB94" s="37"/>
      <c r="FC94" s="37"/>
      <c r="FD94" s="37"/>
      <c r="FE94" s="37"/>
      <c r="FF94" s="37"/>
      <c r="FG94" s="37"/>
      <c r="FH94" s="37"/>
      <c r="FI94" s="37"/>
      <c r="FJ94" s="37"/>
      <c r="FK94" s="37"/>
      <c r="FL94" s="37"/>
      <c r="FM94" s="37"/>
      <c r="FN94" s="37"/>
      <c r="FO94" s="37"/>
      <c r="FP94" s="37"/>
      <c r="FQ94" s="37"/>
      <c r="FR94" s="37"/>
      <c r="FS94" s="37"/>
      <c r="FT94" s="37"/>
      <c r="FU94" s="37"/>
      <c r="FV94" s="37"/>
      <c r="FW94" s="37"/>
      <c r="FX94" s="37"/>
      <c r="FY94" s="37"/>
      <c r="FZ94" s="37"/>
      <c r="GA94" s="37"/>
      <c r="GB94" s="37"/>
      <c r="GC94" s="37"/>
      <c r="GD94" s="37"/>
      <c r="GE94" s="37"/>
      <c r="GF94" s="37"/>
      <c r="GG94" s="37"/>
      <c r="GH94" s="37"/>
      <c r="GI94" s="37"/>
      <c r="GJ94" s="37"/>
      <c r="GK94" s="37"/>
      <c r="GL94" s="37"/>
      <c r="GM94" s="37"/>
      <c r="GN94" s="37"/>
      <c r="GO94" s="37"/>
      <c r="GP94" s="37"/>
      <c r="GQ94" s="37"/>
      <c r="GR94" s="37"/>
      <c r="GS94" s="37"/>
      <c r="GT94" s="37"/>
      <c r="GU94" s="37"/>
      <c r="GV94" s="37"/>
      <c r="GW94" s="37"/>
      <c r="GX94" s="37"/>
      <c r="GY94" s="37"/>
      <c r="GZ94" s="37"/>
      <c r="HA94" s="37"/>
      <c r="HB94" s="37"/>
      <c r="HC94" s="37"/>
      <c r="HD94" s="37"/>
      <c r="HE94" s="37"/>
      <c r="HF94" s="37"/>
      <c r="HG94" s="37"/>
      <c r="HH94" s="37"/>
      <c r="HI94" s="37"/>
      <c r="HJ94" s="37"/>
      <c r="HK94" s="37"/>
      <c r="HL94" s="37"/>
      <c r="HM94" s="37"/>
      <c r="HN94" s="37"/>
      <c r="HO94" s="37"/>
      <c r="HP94" s="37"/>
      <c r="HQ94" s="37"/>
      <c r="HR94" s="37"/>
      <c r="HS94" s="37"/>
      <c r="HT94" s="37"/>
      <c r="HU94" s="37"/>
      <c r="HV94" s="37"/>
      <c r="HW94" s="37"/>
      <c r="HX94" s="37"/>
      <c r="HY94" s="37"/>
      <c r="HZ94" s="37"/>
      <c r="IA94" s="37"/>
      <c r="IB94" s="37"/>
      <c r="IC94" s="37"/>
      <c r="ID94" s="37"/>
      <c r="IE94" s="37"/>
      <c r="IF94" s="37"/>
      <c r="IG94" s="37"/>
      <c r="IH94" s="37"/>
      <c r="II94" s="37"/>
      <c r="IJ94" s="37"/>
      <c r="IK94" s="37"/>
      <c r="IL94" s="37"/>
      <c r="IM94" s="37"/>
      <c r="IN94" s="37"/>
      <c r="IO94" s="37"/>
      <c r="IP94" s="37"/>
      <c r="IQ94" s="37"/>
      <c r="IR94" s="37"/>
      <c r="IS94" s="37"/>
      <c r="IT94" s="37"/>
      <c r="IU94" s="37"/>
      <c r="IV94" s="37"/>
    </row>
    <row r="95" spans="1:256" customFormat="1" ht="15" customHeight="1" x14ac:dyDescent="0.2">
      <c r="A95" s="184" t="s">
        <v>97</v>
      </c>
      <c r="B95" s="200">
        <v>90</v>
      </c>
      <c r="C95" s="201">
        <v>78</v>
      </c>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7"/>
      <c r="CZ95" s="37"/>
      <c r="DA95" s="37"/>
      <c r="DB95" s="37"/>
      <c r="DC95" s="37"/>
      <c r="DD95" s="37"/>
      <c r="DE95" s="37"/>
      <c r="DF95" s="37"/>
      <c r="DG95" s="37"/>
      <c r="DH95" s="37"/>
      <c r="DI95" s="37"/>
      <c r="DJ95" s="37"/>
      <c r="DK95" s="37"/>
      <c r="DL95" s="37"/>
      <c r="DM95" s="37"/>
      <c r="DN95" s="37"/>
      <c r="DO95" s="37"/>
      <c r="DP95" s="37"/>
      <c r="DQ95" s="37"/>
      <c r="DR95" s="37"/>
      <c r="DS95" s="37"/>
      <c r="DT95" s="37"/>
      <c r="DU95" s="37"/>
      <c r="DV95" s="37"/>
      <c r="DW95" s="37"/>
      <c r="DX95" s="37"/>
      <c r="DY95" s="37"/>
      <c r="DZ95" s="37"/>
      <c r="EA95" s="37"/>
      <c r="EB95" s="37"/>
      <c r="EC95" s="37"/>
      <c r="ED95" s="37"/>
      <c r="EE95" s="37"/>
      <c r="EF95" s="37"/>
      <c r="EG95" s="37"/>
      <c r="EH95" s="37"/>
      <c r="EI95" s="37"/>
      <c r="EJ95" s="37"/>
      <c r="EK95" s="37"/>
      <c r="EL95" s="37"/>
      <c r="EM95" s="37"/>
      <c r="EN95" s="37"/>
      <c r="EO95" s="37"/>
      <c r="EP95" s="37"/>
      <c r="EQ95" s="37"/>
      <c r="ER95" s="37"/>
      <c r="ES95" s="37"/>
      <c r="ET95" s="37"/>
      <c r="EU95" s="37"/>
      <c r="EV95" s="37"/>
      <c r="EW95" s="37"/>
      <c r="EX95" s="37"/>
      <c r="EY95" s="37"/>
      <c r="EZ95" s="37"/>
      <c r="FA95" s="37"/>
      <c r="FB95" s="37"/>
      <c r="FC95" s="37"/>
      <c r="FD95" s="37"/>
      <c r="FE95" s="37"/>
      <c r="FF95" s="37"/>
      <c r="FG95" s="37"/>
      <c r="FH95" s="37"/>
      <c r="FI95" s="37"/>
      <c r="FJ95" s="37"/>
      <c r="FK95" s="37"/>
      <c r="FL95" s="37"/>
      <c r="FM95" s="37"/>
      <c r="FN95" s="37"/>
      <c r="FO95" s="37"/>
      <c r="FP95" s="37"/>
      <c r="FQ95" s="37"/>
      <c r="FR95" s="37"/>
      <c r="FS95" s="37"/>
      <c r="FT95" s="37"/>
      <c r="FU95" s="37"/>
      <c r="FV95" s="37"/>
      <c r="FW95" s="37"/>
      <c r="FX95" s="37"/>
      <c r="FY95" s="37"/>
      <c r="FZ95" s="37"/>
      <c r="GA95" s="37"/>
      <c r="GB95" s="37"/>
      <c r="GC95" s="37"/>
      <c r="GD95" s="37"/>
      <c r="GE95" s="37"/>
      <c r="GF95" s="37"/>
      <c r="GG95" s="37"/>
      <c r="GH95" s="37"/>
      <c r="GI95" s="37"/>
      <c r="GJ95" s="37"/>
      <c r="GK95" s="37"/>
      <c r="GL95" s="37"/>
      <c r="GM95" s="37"/>
      <c r="GN95" s="37"/>
      <c r="GO95" s="37"/>
      <c r="GP95" s="37"/>
      <c r="GQ95" s="37"/>
      <c r="GR95" s="37"/>
      <c r="GS95" s="37"/>
      <c r="GT95" s="37"/>
      <c r="GU95" s="37"/>
      <c r="GV95" s="37"/>
      <c r="GW95" s="37"/>
      <c r="GX95" s="37"/>
      <c r="GY95" s="37"/>
      <c r="GZ95" s="37"/>
      <c r="HA95" s="37"/>
      <c r="HB95" s="37"/>
      <c r="HC95" s="37"/>
      <c r="HD95" s="37"/>
      <c r="HE95" s="37"/>
      <c r="HF95" s="37"/>
      <c r="HG95" s="37"/>
      <c r="HH95" s="37"/>
      <c r="HI95" s="37"/>
      <c r="HJ95" s="37"/>
      <c r="HK95" s="37"/>
      <c r="HL95" s="37"/>
      <c r="HM95" s="37"/>
      <c r="HN95" s="37"/>
      <c r="HO95" s="37"/>
      <c r="HP95" s="37"/>
      <c r="HQ95" s="37"/>
      <c r="HR95" s="37"/>
      <c r="HS95" s="37"/>
      <c r="HT95" s="37"/>
      <c r="HU95" s="37"/>
      <c r="HV95" s="37"/>
      <c r="HW95" s="37"/>
      <c r="HX95" s="37"/>
      <c r="HY95" s="37"/>
      <c r="HZ95" s="37"/>
      <c r="IA95" s="37"/>
      <c r="IB95" s="37"/>
      <c r="IC95" s="37"/>
      <c r="ID95" s="37"/>
      <c r="IE95" s="37"/>
      <c r="IF95" s="37"/>
      <c r="IG95" s="37"/>
      <c r="IH95" s="37"/>
      <c r="II95" s="37"/>
      <c r="IJ95" s="37"/>
      <c r="IK95" s="37"/>
      <c r="IL95" s="37"/>
      <c r="IM95" s="37"/>
      <c r="IN95" s="37"/>
      <c r="IO95" s="37"/>
      <c r="IP95" s="37"/>
      <c r="IQ95" s="37"/>
      <c r="IR95" s="37"/>
      <c r="IS95" s="37"/>
      <c r="IT95" s="37"/>
      <c r="IU95" s="37"/>
      <c r="IV95" s="37"/>
    </row>
    <row r="96" spans="1:256" customFormat="1" ht="15" customHeight="1" x14ac:dyDescent="0.2">
      <c r="A96" s="184" t="s">
        <v>94</v>
      </c>
      <c r="B96" s="200">
        <v>3</v>
      </c>
      <c r="C96" s="201">
        <v>1</v>
      </c>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7"/>
      <c r="CZ96" s="37"/>
      <c r="DA96" s="37"/>
      <c r="DB96" s="37"/>
      <c r="DC96" s="37"/>
      <c r="DD96" s="37"/>
      <c r="DE96" s="37"/>
      <c r="DF96" s="37"/>
      <c r="DG96" s="37"/>
      <c r="DH96" s="37"/>
      <c r="DI96" s="37"/>
      <c r="DJ96" s="37"/>
      <c r="DK96" s="37"/>
      <c r="DL96" s="37"/>
      <c r="DM96" s="37"/>
      <c r="DN96" s="37"/>
      <c r="DO96" s="37"/>
      <c r="DP96" s="37"/>
      <c r="DQ96" s="37"/>
      <c r="DR96" s="37"/>
      <c r="DS96" s="37"/>
      <c r="DT96" s="37"/>
      <c r="DU96" s="37"/>
      <c r="DV96" s="37"/>
      <c r="DW96" s="37"/>
      <c r="DX96" s="37"/>
      <c r="DY96" s="37"/>
      <c r="DZ96" s="37"/>
      <c r="EA96" s="37"/>
      <c r="EB96" s="37"/>
      <c r="EC96" s="37"/>
      <c r="ED96" s="37"/>
      <c r="EE96" s="37"/>
      <c r="EF96" s="37"/>
      <c r="EG96" s="37"/>
      <c r="EH96" s="37"/>
      <c r="EI96" s="37"/>
      <c r="EJ96" s="37"/>
      <c r="EK96" s="37"/>
      <c r="EL96" s="37"/>
      <c r="EM96" s="37"/>
      <c r="EN96" s="37"/>
      <c r="EO96" s="37"/>
      <c r="EP96" s="37"/>
      <c r="EQ96" s="37"/>
      <c r="ER96" s="37"/>
      <c r="ES96" s="37"/>
      <c r="ET96" s="37"/>
      <c r="EU96" s="37"/>
      <c r="EV96" s="37"/>
      <c r="EW96" s="37"/>
      <c r="EX96" s="37"/>
      <c r="EY96" s="37"/>
      <c r="EZ96" s="37"/>
      <c r="FA96" s="37"/>
      <c r="FB96" s="37"/>
      <c r="FC96" s="37"/>
      <c r="FD96" s="37"/>
      <c r="FE96" s="37"/>
      <c r="FF96" s="37"/>
      <c r="FG96" s="37"/>
      <c r="FH96" s="37"/>
      <c r="FI96" s="37"/>
      <c r="FJ96" s="37"/>
      <c r="FK96" s="37"/>
      <c r="FL96" s="37"/>
      <c r="FM96" s="37"/>
      <c r="FN96" s="37"/>
      <c r="FO96" s="37"/>
      <c r="FP96" s="37"/>
      <c r="FQ96" s="37"/>
      <c r="FR96" s="37"/>
      <c r="FS96" s="37"/>
      <c r="FT96" s="37"/>
      <c r="FU96" s="37"/>
      <c r="FV96" s="37"/>
      <c r="FW96" s="37"/>
      <c r="FX96" s="37"/>
      <c r="FY96" s="37"/>
      <c r="FZ96" s="37"/>
      <c r="GA96" s="37"/>
      <c r="GB96" s="37"/>
      <c r="GC96" s="37"/>
      <c r="GD96" s="37"/>
      <c r="GE96" s="37"/>
      <c r="GF96" s="37"/>
      <c r="GG96" s="37"/>
      <c r="GH96" s="37"/>
      <c r="GI96" s="37"/>
      <c r="GJ96" s="37"/>
      <c r="GK96" s="37"/>
      <c r="GL96" s="37"/>
      <c r="GM96" s="37"/>
      <c r="GN96" s="37"/>
      <c r="GO96" s="37"/>
      <c r="GP96" s="37"/>
      <c r="GQ96" s="37"/>
      <c r="GR96" s="37"/>
      <c r="GS96" s="37"/>
      <c r="GT96" s="37"/>
      <c r="GU96" s="37"/>
      <c r="GV96" s="37"/>
      <c r="GW96" s="37"/>
      <c r="GX96" s="37"/>
      <c r="GY96" s="37"/>
      <c r="GZ96" s="37"/>
      <c r="HA96" s="37"/>
      <c r="HB96" s="37"/>
      <c r="HC96" s="37"/>
      <c r="HD96" s="37"/>
      <c r="HE96" s="37"/>
      <c r="HF96" s="37"/>
      <c r="HG96" s="37"/>
      <c r="HH96" s="37"/>
      <c r="HI96" s="37"/>
      <c r="HJ96" s="37"/>
      <c r="HK96" s="37"/>
      <c r="HL96" s="37"/>
      <c r="HM96" s="37"/>
      <c r="HN96" s="37"/>
      <c r="HO96" s="37"/>
      <c r="HP96" s="37"/>
      <c r="HQ96" s="37"/>
      <c r="HR96" s="37"/>
      <c r="HS96" s="37"/>
      <c r="HT96" s="37"/>
      <c r="HU96" s="37"/>
      <c r="HV96" s="37"/>
      <c r="HW96" s="37"/>
      <c r="HX96" s="37"/>
      <c r="HY96" s="37"/>
      <c r="HZ96" s="37"/>
      <c r="IA96" s="37"/>
      <c r="IB96" s="37"/>
      <c r="IC96" s="37"/>
      <c r="ID96" s="37"/>
      <c r="IE96" s="37"/>
      <c r="IF96" s="37"/>
      <c r="IG96" s="37"/>
      <c r="IH96" s="37"/>
      <c r="II96" s="37"/>
      <c r="IJ96" s="37"/>
      <c r="IK96" s="37"/>
      <c r="IL96" s="37"/>
      <c r="IM96" s="37"/>
      <c r="IN96" s="37"/>
      <c r="IO96" s="37"/>
      <c r="IP96" s="37"/>
      <c r="IQ96" s="37"/>
      <c r="IR96" s="37"/>
      <c r="IS96" s="37"/>
      <c r="IT96" s="37"/>
      <c r="IU96" s="37"/>
      <c r="IV96" s="37"/>
    </row>
    <row r="97" spans="1:256" customFormat="1" ht="15" customHeight="1" x14ac:dyDescent="0.2">
      <c r="A97" s="184" t="s">
        <v>90</v>
      </c>
      <c r="B97" s="200">
        <v>115</v>
      </c>
      <c r="C97" s="201">
        <v>279</v>
      </c>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c r="CW97" s="37"/>
      <c r="CX97" s="37"/>
      <c r="CY97" s="37"/>
      <c r="CZ97" s="37"/>
      <c r="DA97" s="37"/>
      <c r="DB97" s="37"/>
      <c r="DC97" s="37"/>
      <c r="DD97" s="37"/>
      <c r="DE97" s="37"/>
      <c r="DF97" s="37"/>
      <c r="DG97" s="37"/>
      <c r="DH97" s="37"/>
      <c r="DI97" s="37"/>
      <c r="DJ97" s="37"/>
      <c r="DK97" s="37"/>
      <c r="DL97" s="37"/>
      <c r="DM97" s="37"/>
      <c r="DN97" s="37"/>
      <c r="DO97" s="37"/>
      <c r="DP97" s="37"/>
      <c r="DQ97" s="37"/>
      <c r="DR97" s="37"/>
      <c r="DS97" s="37"/>
      <c r="DT97" s="37"/>
      <c r="DU97" s="37"/>
      <c r="DV97" s="37"/>
      <c r="DW97" s="37"/>
      <c r="DX97" s="37"/>
      <c r="DY97" s="37"/>
      <c r="DZ97" s="37"/>
      <c r="EA97" s="37"/>
      <c r="EB97" s="37"/>
      <c r="EC97" s="37"/>
      <c r="ED97" s="37"/>
      <c r="EE97" s="37"/>
      <c r="EF97" s="37"/>
      <c r="EG97" s="37"/>
      <c r="EH97" s="37"/>
      <c r="EI97" s="37"/>
      <c r="EJ97" s="37"/>
      <c r="EK97" s="37"/>
      <c r="EL97" s="37"/>
      <c r="EM97" s="37"/>
      <c r="EN97" s="37"/>
      <c r="EO97" s="37"/>
      <c r="EP97" s="37"/>
      <c r="EQ97" s="37"/>
      <c r="ER97" s="37"/>
      <c r="ES97" s="37"/>
      <c r="ET97" s="37"/>
      <c r="EU97" s="37"/>
      <c r="EV97" s="37"/>
      <c r="EW97" s="37"/>
      <c r="EX97" s="37"/>
      <c r="EY97" s="37"/>
      <c r="EZ97" s="37"/>
      <c r="FA97" s="37"/>
      <c r="FB97" s="37"/>
      <c r="FC97" s="37"/>
      <c r="FD97" s="37"/>
      <c r="FE97" s="37"/>
      <c r="FF97" s="37"/>
      <c r="FG97" s="37"/>
      <c r="FH97" s="37"/>
      <c r="FI97" s="37"/>
      <c r="FJ97" s="37"/>
      <c r="FK97" s="37"/>
      <c r="FL97" s="37"/>
      <c r="FM97" s="37"/>
      <c r="FN97" s="37"/>
      <c r="FO97" s="37"/>
      <c r="FP97" s="37"/>
      <c r="FQ97" s="37"/>
      <c r="FR97" s="37"/>
      <c r="FS97" s="37"/>
      <c r="FT97" s="37"/>
      <c r="FU97" s="37"/>
      <c r="FV97" s="37"/>
      <c r="FW97" s="37"/>
      <c r="FX97" s="37"/>
      <c r="FY97" s="37"/>
      <c r="FZ97" s="37"/>
      <c r="GA97" s="37"/>
      <c r="GB97" s="37"/>
      <c r="GC97" s="37"/>
      <c r="GD97" s="37"/>
      <c r="GE97" s="37"/>
      <c r="GF97" s="37"/>
      <c r="GG97" s="37"/>
      <c r="GH97" s="37"/>
      <c r="GI97" s="37"/>
      <c r="GJ97" s="37"/>
      <c r="GK97" s="37"/>
      <c r="GL97" s="37"/>
      <c r="GM97" s="37"/>
      <c r="GN97" s="37"/>
      <c r="GO97" s="37"/>
      <c r="GP97" s="37"/>
      <c r="GQ97" s="37"/>
      <c r="GR97" s="37"/>
      <c r="GS97" s="37"/>
      <c r="GT97" s="37"/>
      <c r="GU97" s="37"/>
      <c r="GV97" s="37"/>
      <c r="GW97" s="37"/>
      <c r="GX97" s="37"/>
      <c r="GY97" s="37"/>
      <c r="GZ97" s="37"/>
      <c r="HA97" s="37"/>
      <c r="HB97" s="37"/>
      <c r="HC97" s="37"/>
      <c r="HD97" s="37"/>
      <c r="HE97" s="37"/>
      <c r="HF97" s="37"/>
      <c r="HG97" s="37"/>
      <c r="HH97" s="37"/>
      <c r="HI97" s="37"/>
      <c r="HJ97" s="37"/>
      <c r="HK97" s="37"/>
      <c r="HL97" s="37"/>
      <c r="HM97" s="37"/>
      <c r="HN97" s="37"/>
      <c r="HO97" s="37"/>
      <c r="HP97" s="37"/>
      <c r="HQ97" s="37"/>
      <c r="HR97" s="37"/>
      <c r="HS97" s="37"/>
      <c r="HT97" s="37"/>
      <c r="HU97" s="37"/>
      <c r="HV97" s="37"/>
      <c r="HW97" s="37"/>
      <c r="HX97" s="37"/>
      <c r="HY97" s="37"/>
      <c r="HZ97" s="37"/>
      <c r="IA97" s="37"/>
      <c r="IB97" s="37"/>
      <c r="IC97" s="37"/>
      <c r="ID97" s="37"/>
      <c r="IE97" s="37"/>
      <c r="IF97" s="37"/>
      <c r="IG97" s="37"/>
      <c r="IH97" s="37"/>
      <c r="II97" s="37"/>
      <c r="IJ97" s="37"/>
      <c r="IK97" s="37"/>
      <c r="IL97" s="37"/>
      <c r="IM97" s="37"/>
      <c r="IN97" s="37"/>
      <c r="IO97" s="37"/>
      <c r="IP97" s="37"/>
      <c r="IQ97" s="37"/>
      <c r="IR97" s="37"/>
      <c r="IS97" s="37"/>
      <c r="IT97" s="37"/>
      <c r="IU97" s="37"/>
      <c r="IV97" s="37"/>
    </row>
    <row r="98" spans="1:256" customFormat="1" ht="15" customHeight="1" x14ac:dyDescent="0.2">
      <c r="A98" s="184" t="s">
        <v>75</v>
      </c>
      <c r="B98" s="200">
        <v>4</v>
      </c>
      <c r="C98" s="201">
        <v>4</v>
      </c>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37"/>
      <c r="CS98" s="37"/>
      <c r="CT98" s="37"/>
      <c r="CU98" s="37"/>
      <c r="CV98" s="37"/>
      <c r="CW98" s="37"/>
      <c r="CX98" s="37"/>
      <c r="CY98" s="37"/>
      <c r="CZ98" s="37"/>
      <c r="DA98" s="37"/>
      <c r="DB98" s="37"/>
      <c r="DC98" s="37"/>
      <c r="DD98" s="37"/>
      <c r="DE98" s="37"/>
      <c r="DF98" s="37"/>
      <c r="DG98" s="37"/>
      <c r="DH98" s="37"/>
      <c r="DI98" s="37"/>
      <c r="DJ98" s="37"/>
      <c r="DK98" s="37"/>
      <c r="DL98" s="37"/>
      <c r="DM98" s="37"/>
      <c r="DN98" s="37"/>
      <c r="DO98" s="37"/>
      <c r="DP98" s="37"/>
      <c r="DQ98" s="37"/>
      <c r="DR98" s="37"/>
      <c r="DS98" s="37"/>
      <c r="DT98" s="37"/>
      <c r="DU98" s="37"/>
      <c r="DV98" s="37"/>
      <c r="DW98" s="37"/>
      <c r="DX98" s="37"/>
      <c r="DY98" s="37"/>
      <c r="DZ98" s="37"/>
      <c r="EA98" s="37"/>
      <c r="EB98" s="37"/>
      <c r="EC98" s="37"/>
      <c r="ED98" s="37"/>
      <c r="EE98" s="37"/>
      <c r="EF98" s="37"/>
      <c r="EG98" s="37"/>
      <c r="EH98" s="37"/>
      <c r="EI98" s="37"/>
      <c r="EJ98" s="37"/>
      <c r="EK98" s="37"/>
      <c r="EL98" s="37"/>
      <c r="EM98" s="37"/>
      <c r="EN98" s="37"/>
      <c r="EO98" s="37"/>
      <c r="EP98" s="37"/>
      <c r="EQ98" s="37"/>
      <c r="ER98" s="37"/>
      <c r="ES98" s="37"/>
      <c r="ET98" s="37"/>
      <c r="EU98" s="37"/>
      <c r="EV98" s="37"/>
      <c r="EW98" s="37"/>
      <c r="EX98" s="37"/>
      <c r="EY98" s="37"/>
      <c r="EZ98" s="37"/>
      <c r="FA98" s="37"/>
      <c r="FB98" s="37"/>
      <c r="FC98" s="37"/>
      <c r="FD98" s="37"/>
      <c r="FE98" s="37"/>
      <c r="FF98" s="37"/>
      <c r="FG98" s="37"/>
      <c r="FH98" s="37"/>
      <c r="FI98" s="37"/>
      <c r="FJ98" s="37"/>
      <c r="FK98" s="37"/>
      <c r="FL98" s="37"/>
      <c r="FM98" s="37"/>
      <c r="FN98" s="37"/>
      <c r="FO98" s="37"/>
      <c r="FP98" s="37"/>
      <c r="FQ98" s="37"/>
      <c r="FR98" s="37"/>
      <c r="FS98" s="37"/>
      <c r="FT98" s="37"/>
      <c r="FU98" s="37"/>
      <c r="FV98" s="37"/>
      <c r="FW98" s="37"/>
      <c r="FX98" s="37"/>
      <c r="FY98" s="37"/>
      <c r="FZ98" s="37"/>
      <c r="GA98" s="37"/>
      <c r="GB98" s="37"/>
      <c r="GC98" s="37"/>
      <c r="GD98" s="37"/>
      <c r="GE98" s="37"/>
      <c r="GF98" s="37"/>
      <c r="GG98" s="37"/>
      <c r="GH98" s="37"/>
      <c r="GI98" s="37"/>
      <c r="GJ98" s="37"/>
      <c r="GK98" s="37"/>
      <c r="GL98" s="37"/>
      <c r="GM98" s="37"/>
      <c r="GN98" s="37"/>
      <c r="GO98" s="37"/>
      <c r="GP98" s="37"/>
      <c r="GQ98" s="37"/>
      <c r="GR98" s="37"/>
      <c r="GS98" s="37"/>
      <c r="GT98" s="37"/>
      <c r="GU98" s="37"/>
      <c r="GV98" s="37"/>
      <c r="GW98" s="37"/>
      <c r="GX98" s="37"/>
      <c r="GY98" s="37"/>
      <c r="GZ98" s="37"/>
      <c r="HA98" s="37"/>
      <c r="HB98" s="37"/>
      <c r="HC98" s="37"/>
      <c r="HD98" s="37"/>
      <c r="HE98" s="37"/>
      <c r="HF98" s="37"/>
      <c r="HG98" s="37"/>
      <c r="HH98" s="37"/>
      <c r="HI98" s="37"/>
      <c r="HJ98" s="37"/>
      <c r="HK98" s="37"/>
      <c r="HL98" s="37"/>
      <c r="HM98" s="37"/>
      <c r="HN98" s="37"/>
      <c r="HO98" s="37"/>
      <c r="HP98" s="37"/>
      <c r="HQ98" s="37"/>
      <c r="HR98" s="37"/>
      <c r="HS98" s="37"/>
      <c r="HT98" s="37"/>
      <c r="HU98" s="37"/>
      <c r="HV98" s="37"/>
      <c r="HW98" s="37"/>
      <c r="HX98" s="37"/>
      <c r="HY98" s="37"/>
      <c r="HZ98" s="37"/>
      <c r="IA98" s="37"/>
      <c r="IB98" s="37"/>
      <c r="IC98" s="37"/>
      <c r="ID98" s="37"/>
      <c r="IE98" s="37"/>
      <c r="IF98" s="37"/>
      <c r="IG98" s="37"/>
      <c r="IH98" s="37"/>
      <c r="II98" s="37"/>
      <c r="IJ98" s="37"/>
      <c r="IK98" s="37"/>
      <c r="IL98" s="37"/>
      <c r="IM98" s="37"/>
      <c r="IN98" s="37"/>
      <c r="IO98" s="37"/>
      <c r="IP98" s="37"/>
      <c r="IQ98" s="37"/>
      <c r="IR98" s="37"/>
      <c r="IS98" s="37"/>
      <c r="IT98" s="37"/>
      <c r="IU98" s="37"/>
      <c r="IV98" s="37"/>
    </row>
    <row r="99" spans="1:256" customFormat="1" ht="15" customHeight="1" x14ac:dyDescent="0.2">
      <c r="A99" s="184" t="s">
        <v>82</v>
      </c>
      <c r="B99" s="200">
        <v>10</v>
      </c>
      <c r="C99" s="201">
        <v>23</v>
      </c>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c r="CR99" s="37"/>
      <c r="CS99" s="37"/>
      <c r="CT99" s="37"/>
      <c r="CU99" s="37"/>
      <c r="CV99" s="37"/>
      <c r="CW99" s="37"/>
      <c r="CX99" s="37"/>
      <c r="CY99" s="37"/>
      <c r="CZ99" s="37"/>
      <c r="DA99" s="37"/>
      <c r="DB99" s="37"/>
      <c r="DC99" s="37"/>
      <c r="DD99" s="37"/>
      <c r="DE99" s="37"/>
      <c r="DF99" s="37"/>
      <c r="DG99" s="37"/>
      <c r="DH99" s="37"/>
      <c r="DI99" s="37"/>
      <c r="DJ99" s="37"/>
      <c r="DK99" s="37"/>
      <c r="DL99" s="37"/>
      <c r="DM99" s="37"/>
      <c r="DN99" s="37"/>
      <c r="DO99" s="37"/>
      <c r="DP99" s="37"/>
      <c r="DQ99" s="37"/>
      <c r="DR99" s="37"/>
      <c r="DS99" s="37"/>
      <c r="DT99" s="37"/>
      <c r="DU99" s="37"/>
      <c r="DV99" s="37"/>
      <c r="DW99" s="37"/>
      <c r="DX99" s="37"/>
      <c r="DY99" s="37"/>
      <c r="DZ99" s="37"/>
      <c r="EA99" s="37"/>
      <c r="EB99" s="37"/>
      <c r="EC99" s="37"/>
      <c r="ED99" s="37"/>
      <c r="EE99" s="37"/>
      <c r="EF99" s="37"/>
      <c r="EG99" s="37"/>
      <c r="EH99" s="37"/>
      <c r="EI99" s="37"/>
      <c r="EJ99" s="37"/>
      <c r="EK99" s="37"/>
      <c r="EL99" s="37"/>
      <c r="EM99" s="37"/>
      <c r="EN99" s="37"/>
      <c r="EO99" s="37"/>
      <c r="EP99" s="37"/>
      <c r="EQ99" s="37"/>
      <c r="ER99" s="37"/>
      <c r="ES99" s="37"/>
      <c r="ET99" s="37"/>
      <c r="EU99" s="37"/>
      <c r="EV99" s="37"/>
      <c r="EW99" s="37"/>
      <c r="EX99" s="37"/>
      <c r="EY99" s="37"/>
      <c r="EZ99" s="37"/>
      <c r="FA99" s="37"/>
      <c r="FB99" s="37"/>
      <c r="FC99" s="37"/>
      <c r="FD99" s="37"/>
      <c r="FE99" s="37"/>
      <c r="FF99" s="37"/>
      <c r="FG99" s="37"/>
      <c r="FH99" s="37"/>
      <c r="FI99" s="37"/>
      <c r="FJ99" s="37"/>
      <c r="FK99" s="37"/>
      <c r="FL99" s="37"/>
      <c r="FM99" s="37"/>
      <c r="FN99" s="37"/>
      <c r="FO99" s="37"/>
      <c r="FP99" s="37"/>
      <c r="FQ99" s="37"/>
      <c r="FR99" s="37"/>
      <c r="FS99" s="37"/>
      <c r="FT99" s="37"/>
      <c r="FU99" s="37"/>
      <c r="FV99" s="37"/>
      <c r="FW99" s="37"/>
      <c r="FX99" s="37"/>
      <c r="FY99" s="37"/>
      <c r="FZ99" s="37"/>
      <c r="GA99" s="37"/>
      <c r="GB99" s="37"/>
      <c r="GC99" s="37"/>
      <c r="GD99" s="37"/>
      <c r="GE99" s="37"/>
      <c r="GF99" s="37"/>
      <c r="GG99" s="37"/>
      <c r="GH99" s="37"/>
      <c r="GI99" s="37"/>
      <c r="GJ99" s="37"/>
      <c r="GK99" s="37"/>
      <c r="GL99" s="37"/>
      <c r="GM99" s="37"/>
      <c r="GN99" s="37"/>
      <c r="GO99" s="37"/>
      <c r="GP99" s="37"/>
      <c r="GQ99" s="37"/>
      <c r="GR99" s="37"/>
      <c r="GS99" s="37"/>
      <c r="GT99" s="37"/>
      <c r="GU99" s="37"/>
      <c r="GV99" s="37"/>
      <c r="GW99" s="37"/>
      <c r="GX99" s="37"/>
      <c r="GY99" s="37"/>
      <c r="GZ99" s="37"/>
      <c r="HA99" s="37"/>
      <c r="HB99" s="37"/>
      <c r="HC99" s="37"/>
      <c r="HD99" s="37"/>
      <c r="HE99" s="37"/>
      <c r="HF99" s="37"/>
      <c r="HG99" s="37"/>
      <c r="HH99" s="37"/>
      <c r="HI99" s="37"/>
      <c r="HJ99" s="37"/>
      <c r="HK99" s="37"/>
      <c r="HL99" s="37"/>
      <c r="HM99" s="37"/>
      <c r="HN99" s="37"/>
      <c r="HO99" s="37"/>
      <c r="HP99" s="37"/>
      <c r="HQ99" s="37"/>
      <c r="HR99" s="37"/>
      <c r="HS99" s="37"/>
      <c r="HT99" s="37"/>
      <c r="HU99" s="37"/>
      <c r="HV99" s="37"/>
      <c r="HW99" s="37"/>
      <c r="HX99" s="37"/>
      <c r="HY99" s="37"/>
      <c r="HZ99" s="37"/>
      <c r="IA99" s="37"/>
      <c r="IB99" s="37"/>
      <c r="IC99" s="37"/>
      <c r="ID99" s="37"/>
      <c r="IE99" s="37"/>
      <c r="IF99" s="37"/>
      <c r="IG99" s="37"/>
      <c r="IH99" s="37"/>
      <c r="II99" s="37"/>
      <c r="IJ99" s="37"/>
      <c r="IK99" s="37"/>
      <c r="IL99" s="37"/>
      <c r="IM99" s="37"/>
      <c r="IN99" s="37"/>
      <c r="IO99" s="37"/>
      <c r="IP99" s="37"/>
      <c r="IQ99" s="37"/>
      <c r="IR99" s="37"/>
      <c r="IS99" s="37"/>
      <c r="IT99" s="37"/>
      <c r="IU99" s="37"/>
      <c r="IV99" s="37"/>
    </row>
    <row r="100" spans="1:256" customFormat="1" ht="15" customHeight="1" x14ac:dyDescent="0.2">
      <c r="A100" s="184" t="s">
        <v>91</v>
      </c>
      <c r="B100" s="200">
        <v>27</v>
      </c>
      <c r="C100" s="201">
        <v>124</v>
      </c>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c r="DB100" s="37"/>
      <c r="DC100" s="37"/>
      <c r="DD100" s="37"/>
      <c r="DE100" s="37"/>
      <c r="DF100" s="37"/>
      <c r="DG100" s="37"/>
      <c r="DH100" s="37"/>
      <c r="DI100" s="37"/>
      <c r="DJ100" s="37"/>
      <c r="DK100" s="37"/>
      <c r="DL100" s="37"/>
      <c r="DM100" s="37"/>
      <c r="DN100" s="37"/>
      <c r="DO100" s="37"/>
      <c r="DP100" s="37"/>
      <c r="DQ100" s="37"/>
      <c r="DR100" s="37"/>
      <c r="DS100" s="37"/>
      <c r="DT100" s="37"/>
      <c r="DU100" s="37"/>
      <c r="DV100" s="37"/>
      <c r="DW100" s="37"/>
      <c r="DX100" s="37"/>
      <c r="DY100" s="37"/>
      <c r="DZ100" s="37"/>
      <c r="EA100" s="37"/>
      <c r="EB100" s="37"/>
      <c r="EC100" s="37"/>
      <c r="ED100" s="37"/>
      <c r="EE100" s="37"/>
      <c r="EF100" s="37"/>
      <c r="EG100" s="37"/>
      <c r="EH100" s="37"/>
      <c r="EI100" s="37"/>
      <c r="EJ100" s="37"/>
      <c r="EK100" s="37"/>
      <c r="EL100" s="37"/>
      <c r="EM100" s="37"/>
      <c r="EN100" s="37"/>
      <c r="EO100" s="37"/>
      <c r="EP100" s="37"/>
      <c r="EQ100" s="37"/>
      <c r="ER100" s="37"/>
      <c r="ES100" s="37"/>
      <c r="ET100" s="37"/>
      <c r="EU100" s="37"/>
      <c r="EV100" s="37"/>
      <c r="EW100" s="37"/>
      <c r="EX100" s="37"/>
      <c r="EY100" s="37"/>
      <c r="EZ100" s="37"/>
      <c r="FA100" s="37"/>
      <c r="FB100" s="37"/>
      <c r="FC100" s="37"/>
      <c r="FD100" s="37"/>
      <c r="FE100" s="37"/>
      <c r="FF100" s="37"/>
      <c r="FG100" s="37"/>
      <c r="FH100" s="37"/>
      <c r="FI100" s="37"/>
      <c r="FJ100" s="37"/>
      <c r="FK100" s="37"/>
      <c r="FL100" s="37"/>
      <c r="FM100" s="37"/>
      <c r="FN100" s="37"/>
      <c r="FO100" s="37"/>
      <c r="FP100" s="37"/>
      <c r="FQ100" s="37"/>
      <c r="FR100" s="37"/>
      <c r="FS100" s="37"/>
      <c r="FT100" s="37"/>
      <c r="FU100" s="37"/>
      <c r="FV100" s="37"/>
      <c r="FW100" s="37"/>
      <c r="FX100" s="37"/>
      <c r="FY100" s="37"/>
      <c r="FZ100" s="37"/>
      <c r="GA100" s="37"/>
      <c r="GB100" s="37"/>
      <c r="GC100" s="37"/>
      <c r="GD100" s="37"/>
      <c r="GE100" s="37"/>
      <c r="GF100" s="37"/>
      <c r="GG100" s="37"/>
      <c r="GH100" s="37"/>
      <c r="GI100" s="37"/>
      <c r="GJ100" s="37"/>
      <c r="GK100" s="37"/>
      <c r="GL100" s="37"/>
      <c r="GM100" s="37"/>
      <c r="GN100" s="37"/>
      <c r="GO100" s="37"/>
      <c r="GP100" s="37"/>
      <c r="GQ100" s="37"/>
      <c r="GR100" s="37"/>
      <c r="GS100" s="37"/>
      <c r="GT100" s="37"/>
      <c r="GU100" s="37"/>
      <c r="GV100" s="37"/>
      <c r="GW100" s="37"/>
      <c r="GX100" s="37"/>
      <c r="GY100" s="37"/>
      <c r="GZ100" s="37"/>
      <c r="HA100" s="37"/>
      <c r="HB100" s="37"/>
      <c r="HC100" s="37"/>
      <c r="HD100" s="37"/>
      <c r="HE100" s="37"/>
      <c r="HF100" s="37"/>
      <c r="HG100" s="37"/>
      <c r="HH100" s="37"/>
      <c r="HI100" s="37"/>
      <c r="HJ100" s="37"/>
      <c r="HK100" s="37"/>
      <c r="HL100" s="37"/>
      <c r="HM100" s="37"/>
      <c r="HN100" s="37"/>
      <c r="HO100" s="37"/>
      <c r="HP100" s="37"/>
      <c r="HQ100" s="37"/>
      <c r="HR100" s="37"/>
      <c r="HS100" s="37"/>
      <c r="HT100" s="37"/>
      <c r="HU100" s="37"/>
      <c r="HV100" s="37"/>
      <c r="HW100" s="37"/>
      <c r="HX100" s="37"/>
      <c r="HY100" s="37"/>
      <c r="HZ100" s="37"/>
      <c r="IA100" s="37"/>
      <c r="IB100" s="37"/>
      <c r="IC100" s="37"/>
      <c r="ID100" s="37"/>
      <c r="IE100" s="37"/>
      <c r="IF100" s="37"/>
      <c r="IG100" s="37"/>
      <c r="IH100" s="37"/>
      <c r="II100" s="37"/>
      <c r="IJ100" s="37"/>
      <c r="IK100" s="37"/>
      <c r="IL100" s="37"/>
      <c r="IM100" s="37"/>
      <c r="IN100" s="37"/>
      <c r="IO100" s="37"/>
      <c r="IP100" s="37"/>
      <c r="IQ100" s="37"/>
      <c r="IR100" s="37"/>
      <c r="IS100" s="37"/>
      <c r="IT100" s="37"/>
      <c r="IU100" s="37"/>
      <c r="IV100" s="37"/>
    </row>
    <row r="101" spans="1:256" customFormat="1" ht="15" customHeight="1" x14ac:dyDescent="0.2">
      <c r="A101" s="184" t="s">
        <v>105</v>
      </c>
      <c r="B101" s="200">
        <v>13</v>
      </c>
      <c r="C101" s="201">
        <v>32</v>
      </c>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DE101" s="37"/>
      <c r="DF101" s="37"/>
      <c r="DG101" s="37"/>
      <c r="DH101" s="37"/>
      <c r="DI101" s="37"/>
      <c r="DJ101" s="37"/>
      <c r="DK101" s="37"/>
      <c r="DL101" s="37"/>
      <c r="DM101" s="37"/>
      <c r="DN101" s="37"/>
      <c r="DO101" s="37"/>
      <c r="DP101" s="37"/>
      <c r="DQ101" s="37"/>
      <c r="DR101" s="37"/>
      <c r="DS101" s="37"/>
      <c r="DT101" s="37"/>
      <c r="DU101" s="37"/>
      <c r="DV101" s="37"/>
      <c r="DW101" s="37"/>
      <c r="DX101" s="37"/>
      <c r="DY101" s="37"/>
      <c r="DZ101" s="37"/>
      <c r="EA101" s="37"/>
      <c r="EB101" s="37"/>
      <c r="EC101" s="37"/>
      <c r="ED101" s="37"/>
      <c r="EE101" s="37"/>
      <c r="EF101" s="37"/>
      <c r="EG101" s="37"/>
      <c r="EH101" s="37"/>
      <c r="EI101" s="37"/>
      <c r="EJ101" s="37"/>
      <c r="EK101" s="37"/>
      <c r="EL101" s="37"/>
      <c r="EM101" s="37"/>
      <c r="EN101" s="37"/>
      <c r="EO101" s="37"/>
      <c r="EP101" s="37"/>
      <c r="EQ101" s="37"/>
      <c r="ER101" s="37"/>
      <c r="ES101" s="37"/>
      <c r="ET101" s="37"/>
      <c r="EU101" s="37"/>
      <c r="EV101" s="37"/>
      <c r="EW101" s="37"/>
      <c r="EX101" s="37"/>
      <c r="EY101" s="37"/>
      <c r="EZ101" s="37"/>
      <c r="FA101" s="37"/>
      <c r="FB101" s="37"/>
      <c r="FC101" s="37"/>
      <c r="FD101" s="37"/>
      <c r="FE101" s="37"/>
      <c r="FF101" s="37"/>
      <c r="FG101" s="37"/>
      <c r="FH101" s="37"/>
      <c r="FI101" s="37"/>
      <c r="FJ101" s="37"/>
      <c r="FK101" s="37"/>
      <c r="FL101" s="37"/>
      <c r="FM101" s="37"/>
      <c r="FN101" s="37"/>
      <c r="FO101" s="37"/>
      <c r="FP101" s="37"/>
      <c r="FQ101" s="37"/>
      <c r="FR101" s="37"/>
      <c r="FS101" s="37"/>
      <c r="FT101" s="37"/>
      <c r="FU101" s="37"/>
      <c r="FV101" s="37"/>
      <c r="FW101" s="37"/>
      <c r="FX101" s="37"/>
      <c r="FY101" s="37"/>
      <c r="FZ101" s="37"/>
      <c r="GA101" s="37"/>
      <c r="GB101" s="37"/>
      <c r="GC101" s="37"/>
      <c r="GD101" s="37"/>
      <c r="GE101" s="37"/>
      <c r="GF101" s="37"/>
      <c r="GG101" s="37"/>
      <c r="GH101" s="37"/>
      <c r="GI101" s="37"/>
      <c r="GJ101" s="37"/>
      <c r="GK101" s="37"/>
      <c r="GL101" s="37"/>
      <c r="GM101" s="37"/>
      <c r="GN101" s="37"/>
      <c r="GO101" s="37"/>
      <c r="GP101" s="37"/>
      <c r="GQ101" s="37"/>
      <c r="GR101" s="37"/>
      <c r="GS101" s="37"/>
      <c r="GT101" s="37"/>
      <c r="GU101" s="37"/>
      <c r="GV101" s="37"/>
      <c r="GW101" s="37"/>
      <c r="GX101" s="37"/>
      <c r="GY101" s="37"/>
      <c r="GZ101" s="37"/>
      <c r="HA101" s="37"/>
      <c r="HB101" s="37"/>
      <c r="HC101" s="37"/>
      <c r="HD101" s="37"/>
      <c r="HE101" s="37"/>
      <c r="HF101" s="37"/>
      <c r="HG101" s="37"/>
      <c r="HH101" s="37"/>
      <c r="HI101" s="37"/>
      <c r="HJ101" s="37"/>
      <c r="HK101" s="37"/>
      <c r="HL101" s="37"/>
      <c r="HM101" s="37"/>
      <c r="HN101" s="37"/>
      <c r="HO101" s="37"/>
      <c r="HP101" s="37"/>
      <c r="HQ101" s="37"/>
      <c r="HR101" s="37"/>
      <c r="HS101" s="37"/>
      <c r="HT101" s="37"/>
      <c r="HU101" s="37"/>
      <c r="HV101" s="37"/>
      <c r="HW101" s="37"/>
      <c r="HX101" s="37"/>
      <c r="HY101" s="37"/>
      <c r="HZ101" s="37"/>
      <c r="IA101" s="37"/>
      <c r="IB101" s="37"/>
      <c r="IC101" s="37"/>
      <c r="ID101" s="37"/>
      <c r="IE101" s="37"/>
      <c r="IF101" s="37"/>
      <c r="IG101" s="37"/>
      <c r="IH101" s="37"/>
      <c r="II101" s="37"/>
      <c r="IJ101" s="37"/>
      <c r="IK101" s="37"/>
      <c r="IL101" s="37"/>
      <c r="IM101" s="37"/>
      <c r="IN101" s="37"/>
      <c r="IO101" s="37"/>
      <c r="IP101" s="37"/>
      <c r="IQ101" s="37"/>
      <c r="IR101" s="37"/>
      <c r="IS101" s="37"/>
      <c r="IT101" s="37"/>
      <c r="IU101" s="37"/>
      <c r="IV101" s="37"/>
    </row>
    <row r="102" spans="1:256" customFormat="1" ht="15" customHeight="1" x14ac:dyDescent="0.2">
      <c r="A102" s="184" t="s">
        <v>84</v>
      </c>
      <c r="B102" s="200">
        <v>4</v>
      </c>
      <c r="C102" s="201">
        <v>12</v>
      </c>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37"/>
      <c r="CS102" s="37"/>
      <c r="CT102" s="37"/>
      <c r="CU102" s="37"/>
      <c r="CV102" s="37"/>
      <c r="CW102" s="37"/>
      <c r="CX102" s="37"/>
      <c r="CY102" s="37"/>
      <c r="CZ102" s="37"/>
      <c r="DA102" s="37"/>
      <c r="DB102" s="37"/>
      <c r="DC102" s="37"/>
      <c r="DD102" s="37"/>
      <c r="DE102" s="37"/>
      <c r="DF102" s="37"/>
      <c r="DG102" s="37"/>
      <c r="DH102" s="37"/>
      <c r="DI102" s="37"/>
      <c r="DJ102" s="37"/>
      <c r="DK102" s="37"/>
      <c r="DL102" s="37"/>
      <c r="DM102" s="37"/>
      <c r="DN102" s="37"/>
      <c r="DO102" s="37"/>
      <c r="DP102" s="37"/>
      <c r="DQ102" s="37"/>
      <c r="DR102" s="37"/>
      <c r="DS102" s="37"/>
      <c r="DT102" s="37"/>
      <c r="DU102" s="37"/>
      <c r="DV102" s="37"/>
      <c r="DW102" s="37"/>
      <c r="DX102" s="37"/>
      <c r="DY102" s="37"/>
      <c r="DZ102" s="37"/>
      <c r="EA102" s="37"/>
      <c r="EB102" s="37"/>
      <c r="EC102" s="37"/>
      <c r="ED102" s="37"/>
      <c r="EE102" s="37"/>
      <c r="EF102" s="37"/>
      <c r="EG102" s="37"/>
      <c r="EH102" s="37"/>
      <c r="EI102" s="37"/>
      <c r="EJ102" s="37"/>
      <c r="EK102" s="37"/>
      <c r="EL102" s="37"/>
      <c r="EM102" s="37"/>
      <c r="EN102" s="37"/>
      <c r="EO102" s="37"/>
      <c r="EP102" s="37"/>
      <c r="EQ102" s="37"/>
      <c r="ER102" s="37"/>
      <c r="ES102" s="37"/>
      <c r="ET102" s="37"/>
      <c r="EU102" s="37"/>
      <c r="EV102" s="37"/>
      <c r="EW102" s="37"/>
      <c r="EX102" s="37"/>
      <c r="EY102" s="37"/>
      <c r="EZ102" s="37"/>
      <c r="FA102" s="37"/>
      <c r="FB102" s="37"/>
      <c r="FC102" s="37"/>
      <c r="FD102" s="37"/>
      <c r="FE102" s="37"/>
      <c r="FF102" s="37"/>
      <c r="FG102" s="37"/>
      <c r="FH102" s="37"/>
      <c r="FI102" s="37"/>
      <c r="FJ102" s="37"/>
      <c r="FK102" s="37"/>
      <c r="FL102" s="37"/>
      <c r="FM102" s="37"/>
      <c r="FN102" s="37"/>
      <c r="FO102" s="37"/>
      <c r="FP102" s="37"/>
      <c r="FQ102" s="37"/>
      <c r="FR102" s="37"/>
      <c r="FS102" s="37"/>
      <c r="FT102" s="37"/>
      <c r="FU102" s="37"/>
      <c r="FV102" s="37"/>
      <c r="FW102" s="37"/>
      <c r="FX102" s="37"/>
      <c r="FY102" s="37"/>
      <c r="FZ102" s="37"/>
      <c r="GA102" s="37"/>
      <c r="GB102" s="37"/>
      <c r="GC102" s="37"/>
      <c r="GD102" s="37"/>
      <c r="GE102" s="37"/>
      <c r="GF102" s="37"/>
      <c r="GG102" s="37"/>
      <c r="GH102" s="37"/>
      <c r="GI102" s="37"/>
      <c r="GJ102" s="37"/>
      <c r="GK102" s="37"/>
      <c r="GL102" s="37"/>
      <c r="GM102" s="37"/>
      <c r="GN102" s="37"/>
      <c r="GO102" s="37"/>
      <c r="GP102" s="37"/>
      <c r="GQ102" s="37"/>
      <c r="GR102" s="37"/>
      <c r="GS102" s="37"/>
      <c r="GT102" s="37"/>
      <c r="GU102" s="37"/>
      <c r="GV102" s="37"/>
      <c r="GW102" s="37"/>
      <c r="GX102" s="37"/>
      <c r="GY102" s="37"/>
      <c r="GZ102" s="37"/>
      <c r="HA102" s="37"/>
      <c r="HB102" s="37"/>
      <c r="HC102" s="37"/>
      <c r="HD102" s="37"/>
      <c r="HE102" s="37"/>
      <c r="HF102" s="37"/>
      <c r="HG102" s="37"/>
      <c r="HH102" s="37"/>
      <c r="HI102" s="37"/>
      <c r="HJ102" s="37"/>
      <c r="HK102" s="37"/>
      <c r="HL102" s="37"/>
      <c r="HM102" s="37"/>
      <c r="HN102" s="37"/>
      <c r="HO102" s="37"/>
      <c r="HP102" s="37"/>
      <c r="HQ102" s="37"/>
      <c r="HR102" s="37"/>
      <c r="HS102" s="37"/>
      <c r="HT102" s="37"/>
      <c r="HU102" s="37"/>
      <c r="HV102" s="37"/>
      <c r="HW102" s="37"/>
      <c r="HX102" s="37"/>
      <c r="HY102" s="37"/>
      <c r="HZ102" s="37"/>
      <c r="IA102" s="37"/>
      <c r="IB102" s="37"/>
      <c r="IC102" s="37"/>
      <c r="ID102" s="37"/>
      <c r="IE102" s="37"/>
      <c r="IF102" s="37"/>
      <c r="IG102" s="37"/>
      <c r="IH102" s="37"/>
      <c r="II102" s="37"/>
      <c r="IJ102" s="37"/>
      <c r="IK102" s="37"/>
      <c r="IL102" s="37"/>
      <c r="IM102" s="37"/>
      <c r="IN102" s="37"/>
      <c r="IO102" s="37"/>
      <c r="IP102" s="37"/>
      <c r="IQ102" s="37"/>
      <c r="IR102" s="37"/>
      <c r="IS102" s="37"/>
      <c r="IT102" s="37"/>
      <c r="IU102" s="37"/>
      <c r="IV102" s="37"/>
    </row>
    <row r="103" spans="1:256" customFormat="1" ht="15" customHeight="1" thickBot="1" x14ac:dyDescent="0.25">
      <c r="A103" s="202" t="s">
        <v>264</v>
      </c>
      <c r="B103" s="203">
        <v>1</v>
      </c>
      <c r="C103" s="204"/>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c r="CU103" s="37"/>
      <c r="CV103" s="37"/>
      <c r="CW103" s="37"/>
      <c r="CX103" s="37"/>
      <c r="CY103" s="37"/>
      <c r="CZ103" s="37"/>
      <c r="DA103" s="37"/>
      <c r="DB103" s="37"/>
      <c r="DC103" s="37"/>
      <c r="DD103" s="37"/>
      <c r="DE103" s="37"/>
      <c r="DF103" s="37"/>
      <c r="DG103" s="37"/>
      <c r="DH103" s="37"/>
      <c r="DI103" s="37"/>
      <c r="DJ103" s="37"/>
      <c r="DK103" s="37"/>
      <c r="DL103" s="37"/>
      <c r="DM103" s="37"/>
      <c r="DN103" s="37"/>
      <c r="DO103" s="37"/>
      <c r="DP103" s="37"/>
      <c r="DQ103" s="37"/>
      <c r="DR103" s="37"/>
      <c r="DS103" s="37"/>
      <c r="DT103" s="37"/>
      <c r="DU103" s="37"/>
      <c r="DV103" s="37"/>
      <c r="DW103" s="37"/>
      <c r="DX103" s="37"/>
      <c r="DY103" s="37"/>
      <c r="DZ103" s="37"/>
      <c r="EA103" s="37"/>
      <c r="EB103" s="37"/>
      <c r="EC103" s="37"/>
      <c r="ED103" s="37"/>
      <c r="EE103" s="37"/>
      <c r="EF103" s="37"/>
      <c r="EG103" s="37"/>
      <c r="EH103" s="37"/>
      <c r="EI103" s="37"/>
      <c r="EJ103" s="37"/>
      <c r="EK103" s="37"/>
      <c r="EL103" s="37"/>
      <c r="EM103" s="37"/>
      <c r="EN103" s="37"/>
      <c r="EO103" s="37"/>
      <c r="EP103" s="37"/>
      <c r="EQ103" s="37"/>
      <c r="ER103" s="37"/>
      <c r="ES103" s="37"/>
      <c r="ET103" s="37"/>
      <c r="EU103" s="37"/>
      <c r="EV103" s="37"/>
      <c r="EW103" s="37"/>
      <c r="EX103" s="37"/>
      <c r="EY103" s="37"/>
      <c r="EZ103" s="37"/>
      <c r="FA103" s="37"/>
      <c r="FB103" s="37"/>
      <c r="FC103" s="37"/>
      <c r="FD103" s="37"/>
      <c r="FE103" s="37"/>
      <c r="FF103" s="37"/>
      <c r="FG103" s="37"/>
      <c r="FH103" s="37"/>
      <c r="FI103" s="37"/>
      <c r="FJ103" s="37"/>
      <c r="FK103" s="37"/>
      <c r="FL103" s="37"/>
      <c r="FM103" s="37"/>
      <c r="FN103" s="37"/>
      <c r="FO103" s="37"/>
      <c r="FP103" s="37"/>
      <c r="FQ103" s="37"/>
      <c r="FR103" s="37"/>
      <c r="FS103" s="37"/>
      <c r="FT103" s="37"/>
      <c r="FU103" s="37"/>
      <c r="FV103" s="37"/>
      <c r="FW103" s="37"/>
      <c r="FX103" s="37"/>
      <c r="FY103" s="37"/>
      <c r="FZ103" s="37"/>
      <c r="GA103" s="37"/>
      <c r="GB103" s="37"/>
      <c r="GC103" s="37"/>
      <c r="GD103" s="37"/>
      <c r="GE103" s="37"/>
      <c r="GF103" s="37"/>
      <c r="GG103" s="37"/>
      <c r="GH103" s="37"/>
      <c r="GI103" s="37"/>
      <c r="GJ103" s="37"/>
      <c r="GK103" s="37"/>
      <c r="GL103" s="37"/>
      <c r="GM103" s="37"/>
      <c r="GN103" s="37"/>
      <c r="GO103" s="37"/>
      <c r="GP103" s="37"/>
      <c r="GQ103" s="37"/>
      <c r="GR103" s="37"/>
      <c r="GS103" s="37"/>
      <c r="GT103" s="37"/>
      <c r="GU103" s="37"/>
      <c r="GV103" s="37"/>
      <c r="GW103" s="37"/>
      <c r="GX103" s="37"/>
      <c r="GY103" s="37"/>
      <c r="GZ103" s="37"/>
      <c r="HA103" s="37"/>
      <c r="HB103" s="37"/>
      <c r="HC103" s="37"/>
      <c r="HD103" s="37"/>
      <c r="HE103" s="37"/>
      <c r="HF103" s="37"/>
      <c r="HG103" s="37"/>
      <c r="HH103" s="37"/>
      <c r="HI103" s="37"/>
      <c r="HJ103" s="37"/>
      <c r="HK103" s="37"/>
      <c r="HL103" s="37"/>
      <c r="HM103" s="37"/>
      <c r="HN103" s="37"/>
      <c r="HO103" s="37"/>
      <c r="HP103" s="37"/>
      <c r="HQ103" s="37"/>
      <c r="HR103" s="37"/>
      <c r="HS103" s="37"/>
      <c r="HT103" s="37"/>
      <c r="HU103" s="37"/>
      <c r="HV103" s="37"/>
      <c r="HW103" s="37"/>
      <c r="HX103" s="37"/>
      <c r="HY103" s="37"/>
      <c r="HZ103" s="37"/>
      <c r="IA103" s="37"/>
      <c r="IB103" s="37"/>
      <c r="IC103" s="37"/>
      <c r="ID103" s="37"/>
      <c r="IE103" s="37"/>
      <c r="IF103" s="37"/>
      <c r="IG103" s="37"/>
      <c r="IH103" s="37"/>
      <c r="II103" s="37"/>
      <c r="IJ103" s="37"/>
      <c r="IK103" s="37"/>
      <c r="IL103" s="37"/>
      <c r="IM103" s="37"/>
      <c r="IN103" s="37"/>
      <c r="IO103" s="37"/>
      <c r="IP103" s="37"/>
      <c r="IQ103" s="37"/>
      <c r="IR103" s="37"/>
      <c r="IS103" s="37"/>
      <c r="IT103" s="37"/>
      <c r="IU103" s="37"/>
      <c r="IV103" s="37"/>
    </row>
    <row r="104" spans="1:256" customFormat="1" ht="13.5" thickBot="1" x14ac:dyDescent="0.25">
      <c r="A104" s="191" t="s">
        <v>73</v>
      </c>
      <c r="B104" s="205">
        <f>SUM(B86:B103)</f>
        <v>683</v>
      </c>
      <c r="C104" s="193">
        <f>SUM(C86:C102)</f>
        <v>1087</v>
      </c>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c r="DB104" s="37"/>
      <c r="DC104" s="37"/>
      <c r="DD104" s="37"/>
      <c r="DE104" s="37"/>
      <c r="DF104" s="37"/>
      <c r="DG104" s="37"/>
      <c r="DH104" s="37"/>
      <c r="DI104" s="37"/>
      <c r="DJ104" s="37"/>
      <c r="DK104" s="37"/>
      <c r="DL104" s="37"/>
      <c r="DM104" s="37"/>
      <c r="DN104" s="37"/>
      <c r="DO104" s="37"/>
      <c r="DP104" s="37"/>
      <c r="DQ104" s="37"/>
      <c r="DR104" s="37"/>
      <c r="DS104" s="37"/>
      <c r="DT104" s="37"/>
      <c r="DU104" s="37"/>
      <c r="DV104" s="37"/>
      <c r="DW104" s="37"/>
      <c r="DX104" s="37"/>
      <c r="DY104" s="37"/>
      <c r="DZ104" s="37"/>
      <c r="EA104" s="37"/>
      <c r="EB104" s="37"/>
      <c r="EC104" s="37"/>
      <c r="ED104" s="37"/>
      <c r="EE104" s="37"/>
      <c r="EF104" s="37"/>
      <c r="EG104" s="37"/>
      <c r="EH104" s="37"/>
      <c r="EI104" s="37"/>
      <c r="EJ104" s="37"/>
      <c r="EK104" s="37"/>
      <c r="EL104" s="37"/>
      <c r="EM104" s="37"/>
      <c r="EN104" s="37"/>
      <c r="EO104" s="37"/>
      <c r="EP104" s="37"/>
      <c r="EQ104" s="37"/>
      <c r="ER104" s="37"/>
      <c r="ES104" s="37"/>
      <c r="ET104" s="37"/>
      <c r="EU104" s="37"/>
      <c r="EV104" s="37"/>
      <c r="EW104" s="37"/>
      <c r="EX104" s="37"/>
      <c r="EY104" s="37"/>
      <c r="EZ104" s="37"/>
      <c r="FA104" s="37"/>
      <c r="FB104" s="37"/>
      <c r="FC104" s="37"/>
      <c r="FD104" s="37"/>
      <c r="FE104" s="37"/>
      <c r="FF104" s="37"/>
      <c r="FG104" s="37"/>
      <c r="FH104" s="37"/>
      <c r="FI104" s="37"/>
      <c r="FJ104" s="37"/>
      <c r="FK104" s="37"/>
      <c r="FL104" s="37"/>
      <c r="FM104" s="37"/>
      <c r="FN104" s="37"/>
      <c r="FO104" s="37"/>
      <c r="FP104" s="37"/>
      <c r="FQ104" s="37"/>
      <c r="FR104" s="37"/>
      <c r="FS104" s="37"/>
      <c r="FT104" s="37"/>
      <c r="FU104" s="37"/>
      <c r="FV104" s="37"/>
      <c r="FW104" s="37"/>
      <c r="FX104" s="37"/>
      <c r="FY104" s="37"/>
      <c r="FZ104" s="37"/>
      <c r="GA104" s="37"/>
      <c r="GB104" s="37"/>
      <c r="GC104" s="37"/>
      <c r="GD104" s="37"/>
      <c r="GE104" s="37"/>
      <c r="GF104" s="37"/>
      <c r="GG104" s="37"/>
      <c r="GH104" s="37"/>
      <c r="GI104" s="37"/>
      <c r="GJ104" s="37"/>
      <c r="GK104" s="37"/>
      <c r="GL104" s="37"/>
      <c r="GM104" s="37"/>
      <c r="GN104" s="37"/>
      <c r="GO104" s="37"/>
      <c r="GP104" s="37"/>
      <c r="GQ104" s="37"/>
      <c r="GR104" s="37"/>
      <c r="GS104" s="37"/>
      <c r="GT104" s="37"/>
      <c r="GU104" s="37"/>
      <c r="GV104" s="37"/>
      <c r="GW104" s="37"/>
      <c r="GX104" s="37"/>
      <c r="GY104" s="37"/>
      <c r="GZ104" s="37"/>
      <c r="HA104" s="37"/>
      <c r="HB104" s="37"/>
      <c r="HC104" s="37"/>
      <c r="HD104" s="37"/>
      <c r="HE104" s="37"/>
      <c r="HF104" s="37"/>
      <c r="HG104" s="37"/>
      <c r="HH104" s="37"/>
      <c r="HI104" s="37"/>
      <c r="HJ104" s="37"/>
      <c r="HK104" s="37"/>
      <c r="HL104" s="37"/>
      <c r="HM104" s="37"/>
      <c r="HN104" s="37"/>
      <c r="HO104" s="37"/>
      <c r="HP104" s="37"/>
      <c r="HQ104" s="37"/>
      <c r="HR104" s="37"/>
      <c r="HS104" s="37"/>
      <c r="HT104" s="37"/>
      <c r="HU104" s="37"/>
      <c r="HV104" s="37"/>
      <c r="HW104" s="37"/>
      <c r="HX104" s="37"/>
      <c r="HY104" s="37"/>
      <c r="HZ104" s="37"/>
      <c r="IA104" s="37"/>
      <c r="IB104" s="37"/>
      <c r="IC104" s="37"/>
      <c r="ID104" s="37"/>
      <c r="IE104" s="37"/>
      <c r="IF104" s="37"/>
      <c r="IG104" s="37"/>
      <c r="IH104" s="37"/>
      <c r="II104" s="37"/>
      <c r="IJ104" s="37"/>
      <c r="IK104" s="37"/>
      <c r="IL104" s="37"/>
      <c r="IM104" s="37"/>
      <c r="IN104" s="37"/>
      <c r="IO104" s="37"/>
      <c r="IP104" s="37"/>
      <c r="IQ104" s="37"/>
      <c r="IR104" s="37"/>
      <c r="IS104" s="37"/>
      <c r="IT104" s="37"/>
      <c r="IU104" s="37"/>
      <c r="IV104" s="37"/>
    </row>
    <row r="105" spans="1:256" customFormat="1" x14ac:dyDescent="0.2">
      <c r="A105" s="409"/>
      <c r="B105" s="409"/>
      <c r="C105" s="20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c r="CX105" s="37"/>
      <c r="CY105" s="37"/>
      <c r="CZ105" s="37"/>
      <c r="DA105" s="37"/>
      <c r="DB105" s="37"/>
      <c r="DC105" s="37"/>
      <c r="DD105" s="37"/>
      <c r="DE105" s="37"/>
      <c r="DF105" s="37"/>
      <c r="DG105" s="37"/>
      <c r="DH105" s="37"/>
      <c r="DI105" s="37"/>
      <c r="DJ105" s="37"/>
      <c r="DK105" s="37"/>
      <c r="DL105" s="37"/>
      <c r="DM105" s="37"/>
      <c r="DN105" s="37"/>
      <c r="DO105" s="37"/>
      <c r="DP105" s="37"/>
      <c r="DQ105" s="37"/>
      <c r="DR105" s="37"/>
      <c r="DS105" s="37"/>
      <c r="DT105" s="37"/>
      <c r="DU105" s="37"/>
      <c r="DV105" s="37"/>
      <c r="DW105" s="37"/>
      <c r="DX105" s="37"/>
      <c r="DY105" s="37"/>
      <c r="DZ105" s="37"/>
      <c r="EA105" s="37"/>
      <c r="EB105" s="37"/>
      <c r="EC105" s="37"/>
      <c r="ED105" s="37"/>
      <c r="EE105" s="37"/>
      <c r="EF105" s="37"/>
      <c r="EG105" s="37"/>
      <c r="EH105" s="37"/>
      <c r="EI105" s="37"/>
      <c r="EJ105" s="37"/>
      <c r="EK105" s="37"/>
      <c r="EL105" s="37"/>
      <c r="EM105" s="37"/>
      <c r="EN105" s="37"/>
      <c r="EO105" s="37"/>
      <c r="EP105" s="37"/>
      <c r="EQ105" s="37"/>
      <c r="ER105" s="37"/>
      <c r="ES105" s="37"/>
      <c r="ET105" s="37"/>
      <c r="EU105" s="37"/>
      <c r="EV105" s="37"/>
      <c r="EW105" s="37"/>
      <c r="EX105" s="37"/>
      <c r="EY105" s="37"/>
      <c r="EZ105" s="37"/>
      <c r="FA105" s="37"/>
      <c r="FB105" s="37"/>
      <c r="FC105" s="37"/>
      <c r="FD105" s="37"/>
      <c r="FE105" s="37"/>
      <c r="FF105" s="37"/>
      <c r="FG105" s="37"/>
      <c r="FH105" s="37"/>
      <c r="FI105" s="37"/>
      <c r="FJ105" s="37"/>
      <c r="FK105" s="37"/>
      <c r="FL105" s="37"/>
      <c r="FM105" s="37"/>
      <c r="FN105" s="37"/>
      <c r="FO105" s="37"/>
      <c r="FP105" s="37"/>
      <c r="FQ105" s="37"/>
      <c r="FR105" s="37"/>
      <c r="FS105" s="37"/>
      <c r="FT105" s="37"/>
      <c r="FU105" s="37"/>
      <c r="FV105" s="37"/>
      <c r="FW105" s="37"/>
      <c r="FX105" s="37"/>
      <c r="FY105" s="37"/>
      <c r="FZ105" s="37"/>
      <c r="GA105" s="37"/>
      <c r="GB105" s="37"/>
      <c r="GC105" s="37"/>
      <c r="GD105" s="37"/>
      <c r="GE105" s="37"/>
      <c r="GF105" s="37"/>
      <c r="GG105" s="37"/>
      <c r="GH105" s="37"/>
      <c r="GI105" s="37"/>
      <c r="GJ105" s="37"/>
      <c r="GK105" s="37"/>
      <c r="GL105" s="37"/>
      <c r="GM105" s="37"/>
      <c r="GN105" s="37"/>
      <c r="GO105" s="37"/>
      <c r="GP105" s="37"/>
      <c r="GQ105" s="37"/>
      <c r="GR105" s="37"/>
      <c r="GS105" s="37"/>
      <c r="GT105" s="37"/>
      <c r="GU105" s="37"/>
      <c r="GV105" s="37"/>
      <c r="GW105" s="37"/>
      <c r="GX105" s="37"/>
      <c r="GY105" s="37"/>
      <c r="GZ105" s="37"/>
      <c r="HA105" s="37"/>
      <c r="HB105" s="37"/>
      <c r="HC105" s="37"/>
      <c r="HD105" s="37"/>
      <c r="HE105" s="37"/>
      <c r="HF105" s="37"/>
      <c r="HG105" s="37"/>
      <c r="HH105" s="37"/>
      <c r="HI105" s="37"/>
      <c r="HJ105" s="37"/>
      <c r="HK105" s="37"/>
      <c r="HL105" s="37"/>
      <c r="HM105" s="37"/>
      <c r="HN105" s="37"/>
      <c r="HO105" s="37"/>
      <c r="HP105" s="37"/>
      <c r="HQ105" s="37"/>
      <c r="HR105" s="37"/>
      <c r="HS105" s="37"/>
      <c r="HT105" s="37"/>
      <c r="HU105" s="37"/>
      <c r="HV105" s="37"/>
      <c r="HW105" s="37"/>
      <c r="HX105" s="37"/>
      <c r="HY105" s="37"/>
      <c r="HZ105" s="37"/>
      <c r="IA105" s="37"/>
      <c r="IB105" s="37"/>
      <c r="IC105" s="37"/>
      <c r="ID105" s="37"/>
      <c r="IE105" s="37"/>
      <c r="IF105" s="37"/>
      <c r="IG105" s="37"/>
      <c r="IH105" s="37"/>
      <c r="II105" s="37"/>
      <c r="IJ105" s="37"/>
      <c r="IK105" s="37"/>
      <c r="IL105" s="37"/>
      <c r="IM105" s="37"/>
      <c r="IN105" s="37"/>
      <c r="IO105" s="37"/>
      <c r="IP105" s="37"/>
      <c r="IQ105" s="37"/>
      <c r="IR105" s="37"/>
      <c r="IS105" s="37"/>
      <c r="IT105" s="37"/>
      <c r="IU105" s="37"/>
      <c r="IV105" s="37"/>
    </row>
    <row r="106" spans="1:256" customFormat="1" x14ac:dyDescent="0.2">
      <c r="A106" s="271"/>
      <c r="B106" s="238"/>
      <c r="C106" s="20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37"/>
      <c r="CS106" s="37"/>
      <c r="CT106" s="37"/>
      <c r="CU106" s="37"/>
      <c r="CV106" s="37"/>
      <c r="CW106" s="37"/>
      <c r="CX106" s="37"/>
      <c r="CY106" s="37"/>
      <c r="CZ106" s="37"/>
      <c r="DA106" s="37"/>
      <c r="DB106" s="37"/>
      <c r="DC106" s="37"/>
      <c r="DD106" s="37"/>
      <c r="DE106" s="37"/>
      <c r="DF106" s="37"/>
      <c r="DG106" s="37"/>
      <c r="DH106" s="37"/>
      <c r="DI106" s="37"/>
      <c r="DJ106" s="37"/>
      <c r="DK106" s="37"/>
      <c r="DL106" s="37"/>
      <c r="DM106" s="37"/>
      <c r="DN106" s="37"/>
      <c r="DO106" s="37"/>
      <c r="DP106" s="37"/>
      <c r="DQ106" s="37"/>
      <c r="DR106" s="37"/>
      <c r="DS106" s="37"/>
      <c r="DT106" s="37"/>
      <c r="DU106" s="37"/>
      <c r="DV106" s="37"/>
      <c r="DW106" s="37"/>
      <c r="DX106" s="37"/>
      <c r="DY106" s="37"/>
      <c r="DZ106" s="37"/>
      <c r="EA106" s="37"/>
      <c r="EB106" s="37"/>
      <c r="EC106" s="37"/>
      <c r="ED106" s="37"/>
      <c r="EE106" s="37"/>
      <c r="EF106" s="37"/>
      <c r="EG106" s="37"/>
      <c r="EH106" s="37"/>
      <c r="EI106" s="37"/>
      <c r="EJ106" s="37"/>
      <c r="EK106" s="37"/>
      <c r="EL106" s="37"/>
      <c r="EM106" s="37"/>
      <c r="EN106" s="37"/>
      <c r="EO106" s="37"/>
      <c r="EP106" s="37"/>
      <c r="EQ106" s="37"/>
      <c r="ER106" s="37"/>
      <c r="ES106" s="37"/>
      <c r="ET106" s="37"/>
      <c r="EU106" s="37"/>
      <c r="EV106" s="37"/>
      <c r="EW106" s="37"/>
      <c r="EX106" s="37"/>
      <c r="EY106" s="37"/>
      <c r="EZ106" s="37"/>
      <c r="FA106" s="37"/>
      <c r="FB106" s="37"/>
      <c r="FC106" s="37"/>
      <c r="FD106" s="37"/>
      <c r="FE106" s="37"/>
      <c r="FF106" s="37"/>
      <c r="FG106" s="37"/>
      <c r="FH106" s="37"/>
      <c r="FI106" s="37"/>
      <c r="FJ106" s="37"/>
      <c r="FK106" s="37"/>
      <c r="FL106" s="37"/>
      <c r="FM106" s="37"/>
      <c r="FN106" s="37"/>
      <c r="FO106" s="37"/>
      <c r="FP106" s="37"/>
      <c r="FQ106" s="37"/>
      <c r="FR106" s="37"/>
      <c r="FS106" s="37"/>
      <c r="FT106" s="37"/>
      <c r="FU106" s="37"/>
      <c r="FV106" s="37"/>
      <c r="FW106" s="37"/>
      <c r="FX106" s="37"/>
      <c r="FY106" s="37"/>
      <c r="FZ106" s="37"/>
      <c r="GA106" s="37"/>
      <c r="GB106" s="37"/>
      <c r="GC106" s="37"/>
      <c r="GD106" s="37"/>
      <c r="GE106" s="37"/>
      <c r="GF106" s="37"/>
      <c r="GG106" s="37"/>
      <c r="GH106" s="37"/>
      <c r="GI106" s="37"/>
      <c r="GJ106" s="37"/>
      <c r="GK106" s="37"/>
      <c r="GL106" s="37"/>
      <c r="GM106" s="37"/>
      <c r="GN106" s="37"/>
      <c r="GO106" s="37"/>
      <c r="GP106" s="37"/>
      <c r="GQ106" s="37"/>
      <c r="GR106" s="37"/>
      <c r="GS106" s="37"/>
      <c r="GT106" s="37"/>
      <c r="GU106" s="37"/>
      <c r="GV106" s="37"/>
      <c r="GW106" s="37"/>
      <c r="GX106" s="37"/>
      <c r="GY106" s="37"/>
      <c r="GZ106" s="37"/>
      <c r="HA106" s="37"/>
      <c r="HB106" s="37"/>
      <c r="HC106" s="37"/>
      <c r="HD106" s="37"/>
      <c r="HE106" s="37"/>
      <c r="HF106" s="37"/>
      <c r="HG106" s="37"/>
      <c r="HH106" s="37"/>
      <c r="HI106" s="37"/>
      <c r="HJ106" s="37"/>
      <c r="HK106" s="37"/>
      <c r="HL106" s="37"/>
      <c r="HM106" s="37"/>
      <c r="HN106" s="37"/>
      <c r="HO106" s="37"/>
      <c r="HP106" s="37"/>
      <c r="HQ106" s="37"/>
      <c r="HR106" s="37"/>
      <c r="HS106" s="37"/>
      <c r="HT106" s="37"/>
      <c r="HU106" s="37"/>
      <c r="HV106" s="37"/>
      <c r="HW106" s="37"/>
      <c r="HX106" s="37"/>
      <c r="HY106" s="37"/>
      <c r="HZ106" s="37"/>
      <c r="IA106" s="37"/>
      <c r="IB106" s="37"/>
      <c r="IC106" s="37"/>
      <c r="ID106" s="37"/>
      <c r="IE106" s="37"/>
      <c r="IF106" s="37"/>
      <c r="IG106" s="37"/>
      <c r="IH106" s="37"/>
      <c r="II106" s="37"/>
      <c r="IJ106" s="37"/>
      <c r="IK106" s="37"/>
      <c r="IL106" s="37"/>
      <c r="IM106" s="37"/>
      <c r="IN106" s="37"/>
      <c r="IO106" s="37"/>
      <c r="IP106" s="37"/>
      <c r="IQ106" s="37"/>
      <c r="IR106" s="37"/>
      <c r="IS106" s="37"/>
      <c r="IT106" s="37"/>
      <c r="IU106" s="37"/>
      <c r="IV106" s="37"/>
    </row>
    <row r="107" spans="1:256" s="154" customFormat="1" x14ac:dyDescent="0.2">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37"/>
      <c r="CS107" s="37"/>
      <c r="CT107" s="37"/>
      <c r="CU107" s="37"/>
      <c r="CV107" s="37"/>
      <c r="CW107" s="37"/>
      <c r="CX107" s="37"/>
      <c r="CY107" s="37"/>
      <c r="CZ107" s="37"/>
      <c r="DA107" s="37"/>
      <c r="DB107" s="37"/>
      <c r="DC107" s="37"/>
      <c r="DD107" s="37"/>
      <c r="DE107" s="37"/>
      <c r="DF107" s="37"/>
      <c r="DG107" s="37"/>
      <c r="DH107" s="37"/>
      <c r="DI107" s="37"/>
      <c r="DJ107" s="37"/>
      <c r="DK107" s="37"/>
      <c r="DL107" s="37"/>
      <c r="DM107" s="37"/>
      <c r="DN107" s="37"/>
      <c r="DO107" s="37"/>
      <c r="DP107" s="37"/>
      <c r="DQ107" s="37"/>
      <c r="DR107" s="37"/>
      <c r="DS107" s="37"/>
      <c r="DT107" s="37"/>
      <c r="DU107" s="37"/>
      <c r="DV107" s="37"/>
      <c r="DW107" s="37"/>
      <c r="DX107" s="37"/>
      <c r="DY107" s="37"/>
      <c r="DZ107" s="37"/>
      <c r="EA107" s="37"/>
      <c r="EB107" s="37"/>
      <c r="EC107" s="37"/>
      <c r="ED107" s="37"/>
      <c r="EE107" s="37"/>
      <c r="EF107" s="37"/>
      <c r="EG107" s="37"/>
      <c r="EH107" s="37"/>
      <c r="EI107" s="37"/>
      <c r="EJ107" s="37"/>
      <c r="EK107" s="37"/>
      <c r="EL107" s="37"/>
      <c r="EM107" s="37"/>
      <c r="EN107" s="37"/>
      <c r="EO107" s="37"/>
      <c r="EP107" s="37"/>
      <c r="EQ107" s="37"/>
      <c r="ER107" s="37"/>
      <c r="ES107" s="37"/>
      <c r="ET107" s="37"/>
      <c r="EU107" s="37"/>
      <c r="EV107" s="37"/>
      <c r="EW107" s="37"/>
      <c r="EX107" s="37"/>
      <c r="EY107" s="37"/>
      <c r="EZ107" s="37"/>
      <c r="FA107" s="37"/>
      <c r="FB107" s="37"/>
      <c r="FC107" s="37"/>
      <c r="FD107" s="37"/>
      <c r="FE107" s="37"/>
      <c r="FF107" s="37"/>
      <c r="FG107" s="37"/>
      <c r="FH107" s="37"/>
      <c r="FI107" s="37"/>
      <c r="FJ107" s="37"/>
      <c r="FK107" s="37"/>
      <c r="FL107" s="37"/>
      <c r="FM107" s="37"/>
      <c r="FN107" s="37"/>
      <c r="FO107" s="37"/>
      <c r="FP107" s="37"/>
      <c r="FQ107" s="37"/>
      <c r="FR107" s="37"/>
      <c r="FS107" s="37"/>
      <c r="FT107" s="37"/>
      <c r="FU107" s="37"/>
      <c r="FV107" s="37"/>
      <c r="FW107" s="37"/>
      <c r="FX107" s="37"/>
      <c r="FY107" s="37"/>
      <c r="FZ107" s="37"/>
      <c r="GA107" s="37"/>
      <c r="GB107" s="37"/>
      <c r="GC107" s="37"/>
      <c r="GD107" s="37"/>
      <c r="GE107" s="37"/>
      <c r="GF107" s="37"/>
      <c r="GG107" s="37"/>
      <c r="GH107" s="37"/>
      <c r="GI107" s="37"/>
      <c r="GJ107" s="37"/>
      <c r="GK107" s="37"/>
      <c r="GL107" s="37"/>
      <c r="GM107" s="37"/>
      <c r="GN107" s="37"/>
      <c r="GO107" s="37"/>
      <c r="GP107" s="37"/>
      <c r="GQ107" s="37"/>
      <c r="GR107" s="37"/>
      <c r="GS107" s="37"/>
      <c r="GT107" s="37"/>
      <c r="GU107" s="37"/>
      <c r="GV107" s="37"/>
      <c r="GW107" s="37"/>
      <c r="GX107" s="37"/>
      <c r="GY107" s="37"/>
      <c r="GZ107" s="37"/>
      <c r="HA107" s="37"/>
      <c r="HB107" s="37"/>
      <c r="HC107" s="37"/>
      <c r="HD107" s="37"/>
      <c r="HE107" s="37"/>
      <c r="HF107" s="37"/>
      <c r="HG107" s="37"/>
      <c r="HH107" s="37"/>
      <c r="HI107" s="37"/>
      <c r="HJ107" s="37"/>
      <c r="HK107" s="37"/>
      <c r="HL107" s="37"/>
      <c r="HM107" s="37"/>
      <c r="HN107" s="37"/>
      <c r="HO107" s="37"/>
      <c r="HP107" s="37"/>
      <c r="HQ107" s="37"/>
      <c r="HR107" s="37"/>
      <c r="HS107" s="37"/>
      <c r="HT107" s="37"/>
      <c r="HU107" s="37"/>
      <c r="HV107" s="37"/>
      <c r="HW107" s="37"/>
      <c r="HX107" s="37"/>
      <c r="HY107" s="37"/>
      <c r="HZ107" s="37"/>
      <c r="IA107" s="37"/>
      <c r="IB107" s="37"/>
      <c r="IC107" s="37"/>
      <c r="ID107" s="37"/>
      <c r="IE107" s="37"/>
      <c r="IF107" s="37"/>
      <c r="IG107" s="37"/>
      <c r="IH107" s="37"/>
      <c r="II107" s="37"/>
      <c r="IJ107" s="37"/>
      <c r="IK107" s="37"/>
      <c r="IL107" s="37"/>
      <c r="IM107" s="37"/>
      <c r="IN107" s="37"/>
      <c r="IO107" s="37"/>
      <c r="IP107" s="37"/>
      <c r="IQ107" s="37"/>
      <c r="IR107" s="37"/>
      <c r="IS107" s="37"/>
      <c r="IT107" s="37"/>
      <c r="IU107" s="37"/>
      <c r="IV107" s="37"/>
    </row>
    <row r="108" spans="1:256" s="154" customFormat="1" ht="25.5" x14ac:dyDescent="0.2">
      <c r="A108" s="208" t="s">
        <v>135</v>
      </c>
      <c r="B108" s="209" t="s">
        <v>257</v>
      </c>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c r="DB108" s="37"/>
      <c r="DC108" s="37"/>
      <c r="DD108" s="37"/>
      <c r="DE108" s="37"/>
      <c r="DF108" s="37"/>
      <c r="DG108" s="37"/>
      <c r="DH108" s="37"/>
      <c r="DI108" s="37"/>
      <c r="DJ108" s="37"/>
      <c r="DK108" s="37"/>
      <c r="DL108" s="37"/>
      <c r="DM108" s="37"/>
      <c r="DN108" s="37"/>
      <c r="DO108" s="37"/>
      <c r="DP108" s="37"/>
      <c r="DQ108" s="37"/>
      <c r="DR108" s="37"/>
      <c r="DS108" s="37"/>
      <c r="DT108" s="37"/>
      <c r="DU108" s="37"/>
      <c r="DV108" s="37"/>
      <c r="DW108" s="37"/>
      <c r="DX108" s="37"/>
      <c r="DY108" s="37"/>
      <c r="DZ108" s="37"/>
      <c r="EA108" s="37"/>
      <c r="EB108" s="37"/>
      <c r="EC108" s="37"/>
      <c r="ED108" s="37"/>
      <c r="EE108" s="37"/>
      <c r="EF108" s="37"/>
      <c r="EG108" s="37"/>
      <c r="EH108" s="37"/>
      <c r="EI108" s="37"/>
      <c r="EJ108" s="37"/>
      <c r="EK108" s="37"/>
      <c r="EL108" s="37"/>
      <c r="EM108" s="37"/>
      <c r="EN108" s="37"/>
      <c r="EO108" s="37"/>
      <c r="EP108" s="37"/>
      <c r="EQ108" s="37"/>
      <c r="ER108" s="37"/>
      <c r="ES108" s="37"/>
      <c r="ET108" s="37"/>
      <c r="EU108" s="37"/>
      <c r="EV108" s="37"/>
      <c r="EW108" s="37"/>
      <c r="EX108" s="37"/>
      <c r="EY108" s="37"/>
      <c r="EZ108" s="37"/>
      <c r="FA108" s="37"/>
      <c r="FB108" s="37"/>
      <c r="FC108" s="37"/>
      <c r="FD108" s="37"/>
      <c r="FE108" s="37"/>
      <c r="FF108" s="37"/>
      <c r="FG108" s="37"/>
      <c r="FH108" s="37"/>
      <c r="FI108" s="37"/>
      <c r="FJ108" s="37"/>
      <c r="FK108" s="37"/>
      <c r="FL108" s="37"/>
      <c r="FM108" s="37"/>
      <c r="FN108" s="37"/>
      <c r="FO108" s="37"/>
      <c r="FP108" s="37"/>
      <c r="FQ108" s="37"/>
      <c r="FR108" s="37"/>
      <c r="FS108" s="37"/>
      <c r="FT108" s="37"/>
      <c r="FU108" s="37"/>
      <c r="FV108" s="37"/>
      <c r="FW108" s="37"/>
      <c r="FX108" s="37"/>
      <c r="FY108" s="37"/>
      <c r="FZ108" s="37"/>
      <c r="GA108" s="37"/>
      <c r="GB108" s="37"/>
      <c r="GC108" s="37"/>
      <c r="GD108" s="37"/>
      <c r="GE108" s="37"/>
      <c r="GF108" s="37"/>
      <c r="GG108" s="37"/>
      <c r="GH108" s="37"/>
      <c r="GI108" s="37"/>
      <c r="GJ108" s="37"/>
      <c r="GK108" s="37"/>
      <c r="GL108" s="37"/>
      <c r="GM108" s="37"/>
      <c r="GN108" s="37"/>
      <c r="GO108" s="37"/>
      <c r="GP108" s="37"/>
      <c r="GQ108" s="37"/>
      <c r="GR108" s="37"/>
      <c r="GS108" s="37"/>
      <c r="GT108" s="37"/>
      <c r="GU108" s="37"/>
      <c r="GV108" s="37"/>
      <c r="GW108" s="37"/>
      <c r="GX108" s="37"/>
      <c r="GY108" s="37"/>
      <c r="GZ108" s="37"/>
      <c r="HA108" s="37"/>
      <c r="HB108" s="37"/>
      <c r="HC108" s="37"/>
      <c r="HD108" s="37"/>
      <c r="HE108" s="37"/>
      <c r="HF108" s="37"/>
      <c r="HG108" s="37"/>
      <c r="HH108" s="37"/>
      <c r="HI108" s="37"/>
      <c r="HJ108" s="37"/>
      <c r="HK108" s="37"/>
      <c r="HL108" s="37"/>
      <c r="HM108" s="37"/>
      <c r="HN108" s="37"/>
      <c r="HO108" s="37"/>
      <c r="HP108" s="37"/>
      <c r="HQ108" s="37"/>
      <c r="HR108" s="37"/>
      <c r="HS108" s="37"/>
      <c r="HT108" s="37"/>
      <c r="HU108" s="37"/>
      <c r="HV108" s="37"/>
      <c r="HW108" s="37"/>
      <c r="HX108" s="37"/>
      <c r="HY108" s="37"/>
      <c r="HZ108" s="37"/>
      <c r="IA108" s="37"/>
      <c r="IB108" s="37"/>
      <c r="IC108" s="37"/>
      <c r="ID108" s="37"/>
      <c r="IE108" s="37"/>
      <c r="IF108" s="37"/>
      <c r="IG108" s="37"/>
      <c r="IH108" s="37"/>
      <c r="II108" s="37"/>
      <c r="IJ108" s="37"/>
      <c r="IK108" s="37"/>
      <c r="IL108" s="37"/>
      <c r="IM108" s="37"/>
      <c r="IN108" s="37"/>
      <c r="IO108" s="37"/>
      <c r="IP108" s="37"/>
      <c r="IQ108" s="37"/>
      <c r="IR108" s="37"/>
      <c r="IS108" s="37"/>
      <c r="IT108" s="37"/>
      <c r="IU108" s="37"/>
      <c r="IV108" s="37"/>
    </row>
    <row r="109" spans="1:256" s="154" customFormat="1" x14ac:dyDescent="0.2">
      <c r="A109" s="210" t="s">
        <v>137</v>
      </c>
      <c r="B109" s="211">
        <v>340</v>
      </c>
    </row>
    <row r="110" spans="1:256" s="154" customFormat="1" x14ac:dyDescent="0.2">
      <c r="A110" s="210" t="s">
        <v>139</v>
      </c>
      <c r="B110" s="211">
        <v>348</v>
      </c>
    </row>
    <row r="111" spans="1:256" s="154" customFormat="1" x14ac:dyDescent="0.2">
      <c r="A111" s="210" t="s">
        <v>140</v>
      </c>
      <c r="B111" s="211">
        <v>155</v>
      </c>
    </row>
    <row r="112" spans="1:256" s="154" customFormat="1" x14ac:dyDescent="0.2">
      <c r="A112" s="210" t="s">
        <v>138</v>
      </c>
      <c r="B112" s="211">
        <v>159</v>
      </c>
    </row>
    <row r="113" spans="1:2" s="154" customFormat="1" x14ac:dyDescent="0.2">
      <c r="A113" s="210" t="s">
        <v>141</v>
      </c>
      <c r="B113" s="211">
        <v>48</v>
      </c>
    </row>
    <row r="114" spans="1:2" s="154" customFormat="1" x14ac:dyDescent="0.2">
      <c r="A114" s="210" t="s">
        <v>216</v>
      </c>
      <c r="B114" s="211">
        <v>33</v>
      </c>
    </row>
    <row r="115" spans="1:2" s="154" customFormat="1" x14ac:dyDescent="0.2">
      <c r="A115" s="210" t="s">
        <v>89</v>
      </c>
      <c r="B115" s="211">
        <v>2</v>
      </c>
    </row>
    <row r="116" spans="1:2" s="154" customFormat="1" x14ac:dyDescent="0.2">
      <c r="A116" s="262" t="s">
        <v>6</v>
      </c>
      <c r="B116" s="211">
        <v>2</v>
      </c>
    </row>
    <row r="117" spans="1:2" s="154" customFormat="1" ht="15" x14ac:dyDescent="0.25">
      <c r="A117" s="212" t="s">
        <v>73</v>
      </c>
      <c r="B117" s="272">
        <v>1087</v>
      </c>
    </row>
    <row r="118" spans="1:2" s="154" customFormat="1" x14ac:dyDescent="0.2">
      <c r="A118" s="215"/>
    </row>
    <row r="119" spans="1:2" s="154" customFormat="1" x14ac:dyDescent="0.2">
      <c r="A119" s="214"/>
    </row>
    <row r="120" spans="1:2" s="154" customFormat="1" ht="25.5" x14ac:dyDescent="0.2">
      <c r="A120" s="208" t="s">
        <v>133</v>
      </c>
      <c r="B120" s="209" t="s">
        <v>271</v>
      </c>
    </row>
    <row r="121" spans="1:2" s="154" customFormat="1" x14ac:dyDescent="0.2">
      <c r="A121" s="216" t="s">
        <v>265</v>
      </c>
      <c r="B121" s="211">
        <v>78</v>
      </c>
    </row>
    <row r="122" spans="1:2" s="154" customFormat="1" x14ac:dyDescent="0.2">
      <c r="A122" s="216" t="s">
        <v>266</v>
      </c>
      <c r="B122" s="211">
        <v>204</v>
      </c>
    </row>
    <row r="123" spans="1:2" s="154" customFormat="1" x14ac:dyDescent="0.2">
      <c r="A123" s="216" t="s">
        <v>247</v>
      </c>
      <c r="B123" s="211">
        <v>6</v>
      </c>
    </row>
    <row r="124" spans="1:2" s="154" customFormat="1" x14ac:dyDescent="0.2">
      <c r="A124" s="217" t="s">
        <v>267</v>
      </c>
      <c r="B124" s="211">
        <v>15</v>
      </c>
    </row>
    <row r="125" spans="1:2" s="154" customFormat="1" x14ac:dyDescent="0.2">
      <c r="A125" s="218" t="s">
        <v>249</v>
      </c>
      <c r="B125" s="211">
        <v>72</v>
      </c>
    </row>
    <row r="126" spans="1:2" s="154" customFormat="1" x14ac:dyDescent="0.2">
      <c r="A126" s="218" t="s">
        <v>268</v>
      </c>
      <c r="B126" s="211">
        <v>193</v>
      </c>
    </row>
    <row r="127" spans="1:2" s="154" customFormat="1" x14ac:dyDescent="0.2">
      <c r="A127" s="217" t="s">
        <v>269</v>
      </c>
      <c r="B127" s="211">
        <v>9</v>
      </c>
    </row>
    <row r="128" spans="1:2" s="154" customFormat="1" x14ac:dyDescent="0.2">
      <c r="A128" s="216" t="s">
        <v>251</v>
      </c>
      <c r="B128" s="211">
        <v>81</v>
      </c>
    </row>
    <row r="129" spans="1:2" s="154" customFormat="1" x14ac:dyDescent="0.2">
      <c r="A129" s="218" t="s">
        <v>270</v>
      </c>
      <c r="B129" s="211">
        <v>25</v>
      </c>
    </row>
    <row r="130" spans="1:2" s="154" customFormat="1" x14ac:dyDescent="0.2">
      <c r="A130" s="219" t="s">
        <v>73</v>
      </c>
      <c r="B130" s="220">
        <f>SUM(B121:B129)</f>
        <v>683</v>
      </c>
    </row>
  </sheetData>
  <mergeCells count="23">
    <mergeCell ref="A83:C83"/>
    <mergeCell ref="A105:B105"/>
    <mergeCell ref="A54:D54"/>
    <mergeCell ref="A55:D55"/>
    <mergeCell ref="A58:C58"/>
    <mergeCell ref="A60:A61"/>
    <mergeCell ref="B60:B61"/>
    <mergeCell ref="C60:C61"/>
    <mergeCell ref="A27:D27"/>
    <mergeCell ref="A28:D28"/>
    <mergeCell ref="A31:E31"/>
    <mergeCell ref="A33:A34"/>
    <mergeCell ref="B33:B34"/>
    <mergeCell ref="C33:C34"/>
    <mergeCell ref="D33:D34"/>
    <mergeCell ref="E33:E34"/>
    <mergeCell ref="A2:E2"/>
    <mergeCell ref="A4:D4"/>
    <mergeCell ref="A5:E5"/>
    <mergeCell ref="A6:A7"/>
    <mergeCell ref="B6:B7"/>
    <mergeCell ref="C6:C7"/>
    <mergeCell ref="D6:D7"/>
  </mergeCells>
  <printOptions horizontalCentered="1"/>
  <pageMargins left="0.6" right="0.56000000000000005" top="0.59055118110236227" bottom="0.78" header="0" footer="0"/>
  <pageSetup paperSize="9" scale="62" orientation="portrait" horizontalDpi="300" verticalDpi="300" r:id="rId1"/>
  <headerFooter alignWithMargins="0">
    <oddFooter>&amp;A</oddFooter>
  </headerFooter>
  <rowBreaks count="1" manualBreakCount="1">
    <brk id="56" max="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V130"/>
  <sheetViews>
    <sheetView view="pageBreakPreview" topLeftCell="A91" zoomScale="75" zoomScaleNormal="75" zoomScaleSheetLayoutView="75" workbookViewId="0">
      <selection activeCell="C108" sqref="C108"/>
    </sheetView>
  </sheetViews>
  <sheetFormatPr baseColWidth="10" defaultRowHeight="12.75" x14ac:dyDescent="0.2"/>
  <cols>
    <col min="1" max="1" width="32.85546875" style="37" customWidth="1"/>
    <col min="2" max="2" width="22.42578125" style="37" customWidth="1"/>
    <col min="3" max="3" width="19.42578125" style="37" customWidth="1"/>
    <col min="4" max="4" width="17.5703125" style="37" customWidth="1"/>
    <col min="5" max="5" width="21.140625" style="37" customWidth="1"/>
    <col min="6" max="16384" width="11.42578125" style="37"/>
  </cols>
  <sheetData>
    <row r="2" spans="1:14" ht="18" x14ac:dyDescent="0.25">
      <c r="A2" s="416" t="s">
        <v>167</v>
      </c>
      <c r="B2" s="416"/>
      <c r="C2" s="416"/>
      <c r="D2" s="416"/>
      <c r="E2" s="416"/>
      <c r="F2" s="36"/>
      <c r="G2" s="36"/>
      <c r="H2" s="36"/>
      <c r="I2" s="36"/>
      <c r="J2" s="36"/>
    </row>
    <row r="4" spans="1:14" ht="15" customHeight="1" x14ac:dyDescent="0.25">
      <c r="A4" s="419" t="s">
        <v>258</v>
      </c>
      <c r="B4" s="419"/>
      <c r="C4" s="419"/>
      <c r="D4" s="419"/>
      <c r="E4" s="222"/>
      <c r="F4" s="221"/>
      <c r="G4" s="221"/>
      <c r="H4" s="221"/>
      <c r="I4" s="221"/>
      <c r="J4" s="221"/>
      <c r="K4" s="221"/>
    </row>
    <row r="5" spans="1:14" ht="13.5" thickBot="1" x14ac:dyDescent="0.25">
      <c r="A5" s="417"/>
      <c r="B5" s="417"/>
      <c r="C5" s="417"/>
      <c r="D5" s="417"/>
      <c r="E5" s="418"/>
    </row>
    <row r="6" spans="1:14" s="4" customFormat="1" ht="12.75" customHeight="1" x14ac:dyDescent="0.2">
      <c r="A6" s="383" t="s">
        <v>72</v>
      </c>
      <c r="B6" s="377" t="s">
        <v>130</v>
      </c>
      <c r="C6" s="377" t="s">
        <v>76</v>
      </c>
      <c r="D6" s="377" t="s">
        <v>131</v>
      </c>
      <c r="E6" s="147"/>
      <c r="F6" s="3"/>
      <c r="G6" s="3"/>
      <c r="H6" s="3"/>
      <c r="I6" s="3"/>
      <c r="J6" s="3"/>
    </row>
    <row r="7" spans="1:14" s="4" customFormat="1" ht="28.5" customHeight="1" thickBot="1" x14ac:dyDescent="0.25">
      <c r="A7" s="384"/>
      <c r="B7" s="378"/>
      <c r="C7" s="378"/>
      <c r="D7" s="378"/>
      <c r="E7" s="3"/>
      <c r="F7" s="3"/>
      <c r="G7" s="3"/>
      <c r="H7" s="3"/>
      <c r="I7" s="3"/>
      <c r="J7" s="3"/>
    </row>
    <row r="8" spans="1:14" s="4" customFormat="1" x14ac:dyDescent="0.2">
      <c r="A8" s="31" t="s">
        <v>74</v>
      </c>
      <c r="B8" s="119">
        <v>1243288.79</v>
      </c>
      <c r="C8" s="120">
        <v>27.832309692958212</v>
      </c>
      <c r="D8" s="123">
        <v>3223781.33</v>
      </c>
      <c r="E8" s="7"/>
      <c r="F8" s="7"/>
      <c r="G8" s="7"/>
      <c r="H8" s="7"/>
      <c r="I8" s="7"/>
      <c r="J8" s="7"/>
      <c r="K8" s="7"/>
      <c r="L8" s="7"/>
      <c r="M8" s="7"/>
      <c r="N8" s="7"/>
    </row>
    <row r="9" spans="1:14" s="4" customFormat="1" x14ac:dyDescent="0.2">
      <c r="A9" s="32" t="s">
        <v>92</v>
      </c>
      <c r="B9" s="122">
        <v>76135.789999999994</v>
      </c>
      <c r="C9" s="123">
        <v>2.911133311652462</v>
      </c>
      <c r="D9" s="123">
        <v>2539195.83</v>
      </c>
      <c r="E9" s="7"/>
      <c r="F9" s="7"/>
      <c r="G9" s="7"/>
      <c r="H9" s="7"/>
      <c r="I9" s="7"/>
      <c r="J9" s="7"/>
      <c r="K9" s="7"/>
      <c r="L9" s="7"/>
      <c r="M9" s="7"/>
      <c r="N9" s="7"/>
    </row>
    <row r="10" spans="1:14" s="4" customFormat="1" x14ac:dyDescent="0.2">
      <c r="A10" s="32" t="s">
        <v>95</v>
      </c>
      <c r="B10" s="122"/>
      <c r="C10" s="123">
        <v>0</v>
      </c>
      <c r="D10" s="123">
        <v>566417.81000000006</v>
      </c>
      <c r="E10" s="7"/>
      <c r="F10" s="7"/>
      <c r="G10" s="7"/>
      <c r="H10" s="7"/>
      <c r="I10" s="7"/>
      <c r="J10" s="7"/>
      <c r="K10" s="7"/>
      <c r="L10" s="7"/>
      <c r="M10" s="7"/>
      <c r="N10" s="7"/>
    </row>
    <row r="11" spans="1:14" s="4" customFormat="1" x14ac:dyDescent="0.2">
      <c r="A11" s="32" t="s">
        <v>77</v>
      </c>
      <c r="B11" s="122">
        <v>12476.36</v>
      </c>
      <c r="C11" s="123">
        <v>3.4245891194917921</v>
      </c>
      <c r="D11" s="123">
        <v>351840.63</v>
      </c>
      <c r="E11" s="7"/>
      <c r="F11" s="7"/>
      <c r="G11" s="7"/>
      <c r="H11" s="7"/>
      <c r="I11" s="7"/>
      <c r="J11" s="7"/>
      <c r="K11" s="7"/>
      <c r="L11" s="7"/>
      <c r="M11" s="7"/>
      <c r="N11" s="7"/>
    </row>
    <row r="12" spans="1:14" s="4" customFormat="1" x14ac:dyDescent="0.2">
      <c r="A12" s="32" t="s">
        <v>78</v>
      </c>
      <c r="B12" s="122">
        <v>560762.46</v>
      </c>
      <c r="C12" s="123">
        <v>15.587400418946658</v>
      </c>
      <c r="D12" s="123">
        <v>3036774.3</v>
      </c>
      <c r="E12" s="7"/>
      <c r="F12" s="7"/>
      <c r="G12" s="7"/>
      <c r="H12" s="7"/>
      <c r="I12" s="7"/>
      <c r="J12" s="7"/>
      <c r="K12" s="7"/>
      <c r="L12" s="7"/>
      <c r="M12" s="7"/>
      <c r="N12" s="7"/>
    </row>
    <row r="13" spans="1:14" s="4" customFormat="1" x14ac:dyDescent="0.2">
      <c r="A13" s="32" t="s">
        <v>79</v>
      </c>
      <c r="B13" s="122">
        <v>875418.89999999991</v>
      </c>
      <c r="C13" s="123">
        <v>18.17973084474071</v>
      </c>
      <c r="D13" s="123">
        <v>3939937.8699999996</v>
      </c>
      <c r="E13" s="7"/>
      <c r="F13" s="7"/>
      <c r="G13" s="7"/>
      <c r="H13" s="7"/>
      <c r="I13" s="7"/>
      <c r="J13" s="7"/>
      <c r="K13" s="7"/>
      <c r="L13" s="7"/>
      <c r="M13" s="7"/>
      <c r="N13" s="7"/>
    </row>
    <row r="14" spans="1:14" s="4" customFormat="1" x14ac:dyDescent="0.2">
      <c r="A14" s="32" t="s">
        <v>80</v>
      </c>
      <c r="B14" s="122">
        <v>772092.65999999992</v>
      </c>
      <c r="C14" s="123">
        <v>38.444539779987807</v>
      </c>
      <c r="D14" s="123">
        <v>1236235.8683646717</v>
      </c>
      <c r="E14" s="7"/>
      <c r="F14" s="7"/>
      <c r="G14" s="7"/>
      <c r="H14" s="7"/>
      <c r="I14" s="7"/>
      <c r="J14" s="7"/>
      <c r="K14" s="7"/>
      <c r="L14" s="7"/>
      <c r="M14" s="7"/>
      <c r="N14" s="7"/>
    </row>
    <row r="15" spans="1:14" s="4" customFormat="1" x14ac:dyDescent="0.2">
      <c r="A15" s="32" t="s">
        <v>0</v>
      </c>
      <c r="B15" s="122">
        <v>76994.899999999994</v>
      </c>
      <c r="C15" s="123">
        <v>17.568233434768079</v>
      </c>
      <c r="D15" s="123">
        <v>361267.15</v>
      </c>
      <c r="E15" s="7"/>
      <c r="F15" s="7"/>
      <c r="G15" s="7"/>
      <c r="H15" s="7"/>
      <c r="I15" s="7"/>
      <c r="J15" s="7"/>
      <c r="K15" s="7"/>
      <c r="L15" s="7"/>
      <c r="M15" s="7"/>
      <c r="N15" s="7"/>
    </row>
    <row r="16" spans="1:14" s="4" customFormat="1" x14ac:dyDescent="0.2">
      <c r="A16" s="32" t="s">
        <v>81</v>
      </c>
      <c r="B16" s="122">
        <v>309074.8</v>
      </c>
      <c r="C16" s="123">
        <v>52.000794289151592</v>
      </c>
      <c r="D16" s="123">
        <v>285290.73657504265</v>
      </c>
      <c r="E16" s="7"/>
      <c r="F16" s="7"/>
      <c r="G16" s="7"/>
      <c r="H16" s="7"/>
      <c r="I16" s="7"/>
      <c r="J16" s="7"/>
      <c r="K16" s="7"/>
      <c r="L16" s="7"/>
      <c r="M16" s="7"/>
      <c r="N16" s="7"/>
    </row>
    <row r="17" spans="1:14" s="4" customFormat="1" x14ac:dyDescent="0.2">
      <c r="A17" s="32" t="s">
        <v>97</v>
      </c>
      <c r="B17" s="122">
        <v>74158.95</v>
      </c>
      <c r="C17" s="123">
        <v>5.8529468892007097</v>
      </c>
      <c r="D17" s="123">
        <v>1192877.1500000001</v>
      </c>
      <c r="E17" s="7"/>
      <c r="F17" s="7"/>
      <c r="G17" s="7"/>
      <c r="H17" s="7"/>
      <c r="I17" s="7"/>
      <c r="J17" s="7"/>
      <c r="K17" s="7"/>
      <c r="L17" s="7"/>
      <c r="M17" s="7"/>
      <c r="N17" s="7"/>
    </row>
    <row r="18" spans="1:14" s="4" customFormat="1" x14ac:dyDescent="0.2">
      <c r="A18" s="32" t="s">
        <v>94</v>
      </c>
      <c r="B18" s="122">
        <v>119601.51999999999</v>
      </c>
      <c r="C18" s="123">
        <v>4.3844477944148874</v>
      </c>
      <c r="D18" s="123">
        <v>2608256.71</v>
      </c>
      <c r="E18" s="7"/>
      <c r="F18" s="7"/>
      <c r="G18" s="7"/>
      <c r="H18" s="7"/>
      <c r="I18" s="7"/>
      <c r="J18" s="7"/>
      <c r="K18" s="7"/>
      <c r="L18" s="7"/>
      <c r="M18" s="7"/>
      <c r="N18" s="7"/>
    </row>
    <row r="19" spans="1:14" s="4" customFormat="1" x14ac:dyDescent="0.2">
      <c r="A19" s="32" t="s">
        <v>90</v>
      </c>
      <c r="B19" s="122">
        <v>205632</v>
      </c>
      <c r="C19" s="123">
        <v>10.076275531959745</v>
      </c>
      <c r="D19" s="123">
        <v>1835122.04</v>
      </c>
      <c r="E19" s="7"/>
      <c r="F19" s="7"/>
      <c r="G19" s="7"/>
      <c r="H19" s="7"/>
      <c r="I19" s="7"/>
      <c r="J19" s="7"/>
      <c r="K19" s="7"/>
      <c r="L19" s="7"/>
      <c r="M19" s="7"/>
      <c r="N19" s="7"/>
    </row>
    <row r="20" spans="1:14" s="4" customFormat="1" x14ac:dyDescent="0.2">
      <c r="A20" s="32" t="s">
        <v>75</v>
      </c>
      <c r="B20" s="122">
        <v>10401.44</v>
      </c>
      <c r="C20" s="123">
        <v>4.6813612251006296</v>
      </c>
      <c r="D20" s="123">
        <v>211786.9257306623</v>
      </c>
      <c r="E20" s="7"/>
      <c r="F20" s="7"/>
      <c r="G20" s="7"/>
      <c r="H20" s="7"/>
      <c r="I20" s="7"/>
      <c r="J20" s="7"/>
      <c r="K20" s="7"/>
      <c r="L20" s="7"/>
      <c r="M20" s="7"/>
      <c r="N20" s="7"/>
    </row>
    <row r="21" spans="1:14" s="4" customFormat="1" x14ac:dyDescent="0.2">
      <c r="A21" s="32" t="s">
        <v>82</v>
      </c>
      <c r="B21" s="122">
        <v>84008.3</v>
      </c>
      <c r="C21" s="123">
        <v>27.01646140097321</v>
      </c>
      <c r="D21" s="123">
        <v>226943.97000000003</v>
      </c>
      <c r="E21" s="7"/>
      <c r="F21" s="7"/>
      <c r="G21" s="7"/>
      <c r="H21" s="7"/>
      <c r="I21" s="7"/>
      <c r="J21" s="7"/>
      <c r="K21" s="7"/>
      <c r="L21" s="7"/>
      <c r="M21" s="7"/>
      <c r="N21" s="7"/>
    </row>
    <row r="22" spans="1:14" s="4" customFormat="1" x14ac:dyDescent="0.2">
      <c r="A22" s="32" t="s">
        <v>91</v>
      </c>
      <c r="B22" s="122">
        <v>78207.81</v>
      </c>
      <c r="C22" s="123">
        <v>15.902811478633616</v>
      </c>
      <c r="D22" s="123">
        <v>413578.25</v>
      </c>
      <c r="E22" s="7"/>
      <c r="F22" s="7"/>
      <c r="G22" s="7"/>
      <c r="H22" s="7"/>
      <c r="I22" s="7"/>
      <c r="J22" s="7"/>
      <c r="K22" s="7"/>
      <c r="L22" s="7"/>
      <c r="M22" s="7"/>
      <c r="N22" s="7"/>
    </row>
    <row r="23" spans="1:14" s="4" customFormat="1" x14ac:dyDescent="0.2">
      <c r="A23" s="32" t="s">
        <v>105</v>
      </c>
      <c r="B23" s="122">
        <v>45791</v>
      </c>
      <c r="C23" s="123">
        <v>5.9431877662248889</v>
      </c>
      <c r="D23" s="123">
        <v>724687.77</v>
      </c>
      <c r="E23" s="7"/>
      <c r="F23" s="7"/>
      <c r="G23" s="7"/>
      <c r="H23" s="7"/>
      <c r="I23" s="7"/>
      <c r="J23" s="7"/>
      <c r="K23" s="7"/>
      <c r="L23" s="7"/>
      <c r="M23" s="7"/>
      <c r="N23" s="7"/>
    </row>
    <row r="24" spans="1:14" s="4" customFormat="1" x14ac:dyDescent="0.2">
      <c r="A24" s="32" t="s">
        <v>84</v>
      </c>
      <c r="B24" s="122">
        <v>67638.81</v>
      </c>
      <c r="C24" s="123">
        <v>13.22714316195805</v>
      </c>
      <c r="D24" s="123">
        <v>443724.9</v>
      </c>
      <c r="E24" s="7"/>
      <c r="F24" s="7"/>
      <c r="G24" s="7"/>
      <c r="H24" s="7"/>
      <c r="I24" s="7"/>
      <c r="J24" s="7"/>
      <c r="K24" s="7"/>
      <c r="L24" s="7"/>
      <c r="M24" s="7"/>
      <c r="N24" s="7"/>
    </row>
    <row r="25" spans="1:14" s="4" customFormat="1" ht="13.5" thickBot="1" x14ac:dyDescent="0.25">
      <c r="A25" s="33"/>
      <c r="B25" s="47"/>
      <c r="C25" s="48"/>
      <c r="D25" s="47"/>
      <c r="E25" s="3"/>
      <c r="F25" s="7"/>
      <c r="G25" s="3"/>
      <c r="H25" s="50"/>
      <c r="I25" s="3"/>
      <c r="J25" s="7"/>
      <c r="K25" s="3"/>
      <c r="L25" s="7"/>
      <c r="M25" s="3"/>
      <c r="N25" s="7"/>
    </row>
    <row r="26" spans="1:14" s="4" customFormat="1" ht="13.5" thickBot="1" x14ac:dyDescent="0.25">
      <c r="A26" s="10" t="s">
        <v>73</v>
      </c>
      <c r="B26" s="125">
        <v>4611684.4899999993</v>
      </c>
      <c r="C26" s="126">
        <v>16.583183640553482</v>
      </c>
      <c r="D26" s="125">
        <v>23197719.240670372</v>
      </c>
      <c r="E26" s="11"/>
      <c r="F26" s="7"/>
      <c r="G26" s="7"/>
      <c r="H26" s="7"/>
      <c r="I26" s="7"/>
      <c r="J26" s="7"/>
      <c r="K26" s="7"/>
      <c r="L26" s="7"/>
      <c r="M26" s="7"/>
      <c r="N26" s="7"/>
    </row>
    <row r="27" spans="1:14" s="4" customFormat="1" ht="17.25" customHeight="1" x14ac:dyDescent="0.2">
      <c r="A27" s="379"/>
      <c r="B27" s="379"/>
      <c r="C27" s="379"/>
      <c r="D27" s="379"/>
      <c r="E27" s="38"/>
    </row>
    <row r="28" spans="1:14" x14ac:dyDescent="0.2">
      <c r="A28" s="387"/>
      <c r="B28" s="387"/>
      <c r="C28" s="387"/>
      <c r="D28" s="387"/>
    </row>
    <row r="31" spans="1:14" s="154" customFormat="1" ht="15" customHeight="1" x14ac:dyDescent="0.25">
      <c r="A31" s="404" t="s">
        <v>259</v>
      </c>
      <c r="B31" s="404"/>
      <c r="C31" s="404"/>
      <c r="D31" s="404"/>
      <c r="E31" s="404"/>
      <c r="F31" s="156"/>
      <c r="G31" s="156"/>
      <c r="H31" s="153"/>
      <c r="I31" s="153"/>
      <c r="J31" s="153"/>
      <c r="K31" s="153"/>
      <c r="L31" s="153"/>
      <c r="M31" s="153"/>
    </row>
    <row r="32" spans="1:14" s="154" customFormat="1" ht="13.5" thickBot="1" x14ac:dyDescent="0.25">
      <c r="A32" s="175"/>
      <c r="B32" s="175"/>
      <c r="C32" s="175"/>
      <c r="D32" s="175"/>
      <c r="E32" s="175"/>
      <c r="F32" s="176"/>
      <c r="G32" s="176"/>
    </row>
    <row r="33" spans="1:15" s="4" customFormat="1" ht="12.75" customHeight="1" x14ac:dyDescent="0.2">
      <c r="A33" s="383" t="s">
        <v>72</v>
      </c>
      <c r="B33" s="377" t="s">
        <v>197</v>
      </c>
      <c r="C33" s="377" t="s">
        <v>86</v>
      </c>
      <c r="D33" s="377" t="s">
        <v>196</v>
      </c>
      <c r="E33" s="377" t="s">
        <v>85</v>
      </c>
      <c r="F33" s="147"/>
      <c r="G33" s="147"/>
      <c r="H33" s="3"/>
      <c r="I33" s="3"/>
      <c r="J33" s="3"/>
      <c r="K33" s="3"/>
    </row>
    <row r="34" spans="1:15" s="4" customFormat="1" ht="28.5" customHeight="1" thickBot="1" x14ac:dyDescent="0.25">
      <c r="A34" s="384"/>
      <c r="B34" s="378"/>
      <c r="C34" s="378"/>
      <c r="D34" s="378"/>
      <c r="E34" s="378"/>
      <c r="F34" s="3"/>
      <c r="G34" s="3"/>
      <c r="H34" s="3"/>
      <c r="I34" s="3"/>
      <c r="J34" s="3"/>
      <c r="K34" s="3"/>
    </row>
    <row r="35" spans="1:15" s="4" customFormat="1" x14ac:dyDescent="0.2">
      <c r="A35" s="31" t="s">
        <v>74</v>
      </c>
      <c r="B35" s="98">
        <v>654899.33999999985</v>
      </c>
      <c r="C35" s="258">
        <v>0.55961135913252802</v>
      </c>
      <c r="D35" s="98">
        <v>588389.53</v>
      </c>
      <c r="E35" s="258">
        <v>0.18264318161764861</v>
      </c>
      <c r="F35" s="7"/>
      <c r="G35" s="7"/>
      <c r="H35" s="7"/>
      <c r="I35" s="7"/>
      <c r="J35" s="7"/>
      <c r="K35" s="7"/>
      <c r="L35" s="7"/>
      <c r="M35" s="7"/>
      <c r="N35" s="7"/>
      <c r="O35" s="7"/>
    </row>
    <row r="36" spans="1:15" s="4" customFormat="1" x14ac:dyDescent="0.2">
      <c r="A36" s="32" t="s">
        <v>92</v>
      </c>
      <c r="B36" s="223">
        <v>76135.789999999994</v>
      </c>
      <c r="C36" s="256">
        <v>7.2790693672289908E-2</v>
      </c>
      <c r="D36" s="102"/>
      <c r="E36" s="259"/>
      <c r="F36" s="7"/>
      <c r="G36" s="7"/>
      <c r="H36" s="7"/>
      <c r="I36" s="7"/>
      <c r="J36" s="7"/>
      <c r="K36" s="7"/>
      <c r="L36" s="7"/>
      <c r="M36" s="7"/>
      <c r="N36" s="7"/>
      <c r="O36" s="7"/>
    </row>
    <row r="37" spans="1:15" s="4" customFormat="1" x14ac:dyDescent="0.2">
      <c r="A37" s="32" t="s">
        <v>95</v>
      </c>
      <c r="B37" s="223"/>
      <c r="C37" s="256">
        <v>0</v>
      </c>
      <c r="D37" s="102"/>
      <c r="E37" s="259">
        <v>0</v>
      </c>
      <c r="F37" s="7"/>
      <c r="G37" s="7"/>
      <c r="H37" s="7"/>
      <c r="I37" s="7"/>
      <c r="J37" s="7"/>
      <c r="K37" s="7"/>
      <c r="L37" s="7"/>
      <c r="M37" s="7"/>
      <c r="N37" s="7"/>
      <c r="O37" s="7"/>
    </row>
    <row r="38" spans="1:15" s="4" customFormat="1" x14ac:dyDescent="0.2">
      <c r="A38" s="32" t="s">
        <v>176</v>
      </c>
      <c r="B38" s="102">
        <v>12433.59</v>
      </c>
      <c r="C38" s="259">
        <v>0.28880860223985694</v>
      </c>
      <c r="D38" s="102">
        <v>42.77</v>
      </c>
      <c r="E38" s="259">
        <v>1.3334702842285936E-4</v>
      </c>
      <c r="F38" s="7"/>
      <c r="G38" s="7"/>
      <c r="H38" s="7"/>
      <c r="I38" s="7"/>
      <c r="J38" s="7"/>
      <c r="K38" s="7"/>
      <c r="L38" s="7"/>
      <c r="M38" s="7"/>
      <c r="N38" s="7"/>
      <c r="O38" s="7"/>
    </row>
    <row r="39" spans="1:15" s="4" customFormat="1" x14ac:dyDescent="0.2">
      <c r="A39" s="32" t="s">
        <v>78</v>
      </c>
      <c r="B39" s="102">
        <v>330469.77999999997</v>
      </c>
      <c r="C39" s="256">
        <v>0.40272952502818143</v>
      </c>
      <c r="D39" s="102">
        <v>230292.52</v>
      </c>
      <c r="E39" s="259">
        <v>8.3919606559862164E-2</v>
      </c>
      <c r="F39" s="7"/>
      <c r="G39" s="7"/>
      <c r="H39" s="7"/>
      <c r="I39" s="7"/>
      <c r="J39" s="7"/>
      <c r="K39" s="7"/>
      <c r="L39" s="7"/>
      <c r="M39" s="7"/>
      <c r="N39" s="7"/>
      <c r="O39" s="7"/>
    </row>
    <row r="40" spans="1:15" s="4" customFormat="1" x14ac:dyDescent="0.2">
      <c r="A40" s="32" t="s">
        <v>93</v>
      </c>
      <c r="B40" s="102">
        <v>756677.8</v>
      </c>
      <c r="C40" s="259">
        <v>0.44142646711372596</v>
      </c>
      <c r="D40" s="102">
        <v>118741.19999999998</v>
      </c>
      <c r="E40" s="259">
        <v>3.8383276775087384E-2</v>
      </c>
      <c r="F40" s="7"/>
      <c r="G40" s="7"/>
      <c r="H40" s="7"/>
      <c r="I40" s="7"/>
      <c r="J40" s="7"/>
      <c r="K40" s="7"/>
      <c r="L40" s="7"/>
      <c r="M40" s="7"/>
      <c r="N40" s="7"/>
      <c r="O40" s="7"/>
    </row>
    <row r="41" spans="1:15" s="4" customFormat="1" x14ac:dyDescent="0.2">
      <c r="A41" s="32" t="s">
        <v>80</v>
      </c>
      <c r="B41" s="223">
        <v>319813.52</v>
      </c>
      <c r="C41" s="256">
        <v>0.66290165573958226</v>
      </c>
      <c r="D41" s="102">
        <v>452279.04000000004</v>
      </c>
      <c r="E41" s="259">
        <v>0.297673027586216</v>
      </c>
      <c r="F41" s="7"/>
      <c r="G41" s="7"/>
      <c r="H41" s="7"/>
      <c r="I41" s="7"/>
      <c r="J41" s="7"/>
      <c r="K41" s="7"/>
      <c r="L41" s="7"/>
      <c r="M41" s="7"/>
      <c r="N41" s="7"/>
      <c r="O41" s="7"/>
    </row>
    <row r="42" spans="1:15" s="4" customFormat="1" x14ac:dyDescent="0.2">
      <c r="A42" s="32" t="s">
        <v>0</v>
      </c>
      <c r="B42" s="102">
        <v>48393.02</v>
      </c>
      <c r="C42" s="259">
        <v>0.33521509141765182</v>
      </c>
      <c r="D42" s="102">
        <v>28601.9</v>
      </c>
      <c r="E42" s="259">
        <v>9.7319149422091009E-2</v>
      </c>
      <c r="F42" s="7"/>
      <c r="G42" s="7"/>
      <c r="H42" s="7"/>
      <c r="I42" s="7"/>
      <c r="J42" s="7"/>
      <c r="K42" s="7"/>
      <c r="L42" s="7"/>
      <c r="M42" s="7"/>
      <c r="N42" s="7"/>
      <c r="O42" s="7"/>
    </row>
    <row r="43" spans="1:15" s="4" customFormat="1" x14ac:dyDescent="0.2">
      <c r="A43" s="32" t="s">
        <v>81</v>
      </c>
      <c r="B43" s="102">
        <v>297698.3</v>
      </c>
      <c r="C43" s="259">
        <v>0.68658353000554373</v>
      </c>
      <c r="D43" s="102">
        <v>11376.53</v>
      </c>
      <c r="E43" s="259">
        <v>7.0765856666752516E-2</v>
      </c>
      <c r="F43" s="7"/>
      <c r="G43" s="7"/>
      <c r="H43" s="7"/>
      <c r="I43" s="7"/>
      <c r="J43" s="7"/>
      <c r="K43" s="7"/>
      <c r="L43" s="7"/>
      <c r="M43" s="7"/>
      <c r="N43" s="7"/>
      <c r="O43" s="7"/>
    </row>
    <row r="44" spans="1:15" s="4" customFormat="1" x14ac:dyDescent="0.2">
      <c r="A44" s="32" t="s">
        <v>97</v>
      </c>
      <c r="B44" s="102">
        <v>67586.95</v>
      </c>
      <c r="C44" s="259">
        <v>0.16750505586232192</v>
      </c>
      <c r="D44" s="102">
        <v>6572</v>
      </c>
      <c r="E44" s="259">
        <v>7.7149882370494702E-3</v>
      </c>
      <c r="F44" s="7"/>
      <c r="G44" s="7"/>
      <c r="H44" s="7"/>
      <c r="I44" s="7"/>
      <c r="J44" s="7"/>
      <c r="K44" s="7"/>
      <c r="L44" s="7"/>
      <c r="M44" s="7"/>
      <c r="N44" s="7"/>
      <c r="O44" s="7"/>
    </row>
    <row r="45" spans="1:15" s="4" customFormat="1" x14ac:dyDescent="0.2">
      <c r="A45" s="32" t="s">
        <v>94</v>
      </c>
      <c r="B45" s="102">
        <v>78870.149999999994</v>
      </c>
      <c r="C45" s="259">
        <v>0.42919494131027464</v>
      </c>
      <c r="D45" s="102">
        <v>40731.369999999995</v>
      </c>
      <c r="E45" s="259">
        <v>1.6014088306607617E-2</v>
      </c>
      <c r="F45" s="7"/>
      <c r="G45" s="7"/>
      <c r="H45" s="7"/>
      <c r="I45" s="7"/>
      <c r="J45" s="7"/>
      <c r="K45" s="7"/>
      <c r="L45" s="7"/>
      <c r="M45" s="7"/>
      <c r="N45" s="7"/>
      <c r="O45" s="7"/>
    </row>
    <row r="46" spans="1:15" s="4" customFormat="1" x14ac:dyDescent="0.2">
      <c r="A46" s="32" t="s">
        <v>90</v>
      </c>
      <c r="B46" s="223">
        <v>19299</v>
      </c>
      <c r="C46" s="256">
        <v>0.63834896542417008</v>
      </c>
      <c r="D46" s="105">
        <v>186332</v>
      </c>
      <c r="E46" s="259">
        <v>9.3145119192904927E-2</v>
      </c>
      <c r="F46" s="7"/>
      <c r="G46" s="7"/>
      <c r="H46" s="7"/>
      <c r="I46" s="7"/>
      <c r="J46" s="7"/>
      <c r="K46" s="7"/>
      <c r="L46" s="7"/>
      <c r="M46" s="7"/>
      <c r="N46" s="7"/>
      <c r="O46" s="7"/>
    </row>
    <row r="47" spans="1:15" s="4" customFormat="1" x14ac:dyDescent="0.2">
      <c r="A47" s="32" t="s">
        <v>75</v>
      </c>
      <c r="B47" s="223">
        <v>482.34</v>
      </c>
      <c r="C47" s="256">
        <v>3.6839119850559619E-2</v>
      </c>
      <c r="D47" s="102">
        <v>9919.1</v>
      </c>
      <c r="E47" s="259">
        <v>4.775836904515264E-2</v>
      </c>
      <c r="F47" s="7"/>
      <c r="G47" s="7"/>
      <c r="H47" s="7"/>
      <c r="I47" s="7"/>
      <c r="J47" s="7"/>
      <c r="K47" s="7"/>
      <c r="L47" s="7"/>
      <c r="M47" s="7"/>
      <c r="N47" s="7"/>
      <c r="O47" s="7"/>
    </row>
    <row r="48" spans="1:15" s="4" customFormat="1" x14ac:dyDescent="0.2">
      <c r="A48" s="32" t="s">
        <v>82</v>
      </c>
      <c r="B48" s="102">
        <v>83681</v>
      </c>
      <c r="C48" s="259">
        <v>0.40521973818331763</v>
      </c>
      <c r="D48" s="102">
        <v>327.3</v>
      </c>
      <c r="E48" s="259">
        <v>3.1337198916530566E-3</v>
      </c>
      <c r="F48" s="7"/>
      <c r="G48" s="7"/>
      <c r="H48" s="7"/>
      <c r="I48" s="7"/>
      <c r="J48" s="7"/>
      <c r="K48" s="7"/>
      <c r="L48" s="7"/>
      <c r="M48" s="7"/>
      <c r="N48" s="7"/>
      <c r="O48" s="7"/>
    </row>
    <row r="49" spans="1:15" s="4" customFormat="1" x14ac:dyDescent="0.2">
      <c r="A49" s="32" t="s">
        <v>91</v>
      </c>
      <c r="B49" s="223">
        <v>53312.959999999999</v>
      </c>
      <c r="C49" s="256">
        <v>0.23443668581204927</v>
      </c>
      <c r="D49" s="102">
        <v>24894.85</v>
      </c>
      <c r="E49" s="259">
        <v>9.0820362071033708E-2</v>
      </c>
      <c r="F49" s="7"/>
      <c r="G49" s="7"/>
      <c r="H49" s="7"/>
      <c r="I49" s="7"/>
      <c r="J49" s="7"/>
      <c r="K49" s="7"/>
      <c r="L49" s="7"/>
      <c r="M49" s="7"/>
      <c r="N49" s="7"/>
      <c r="O49" s="7"/>
    </row>
    <row r="50" spans="1:15" s="4" customFormat="1" x14ac:dyDescent="0.2">
      <c r="A50" s="32" t="s">
        <v>105</v>
      </c>
      <c r="B50" s="102">
        <v>34373</v>
      </c>
      <c r="C50" s="259">
        <v>0.11494295800861699</v>
      </c>
      <c r="D50" s="102">
        <v>11418</v>
      </c>
      <c r="E50" s="259">
        <v>2.4216025256340593E-2</v>
      </c>
      <c r="F50" s="7"/>
      <c r="G50" s="7"/>
      <c r="H50" s="7"/>
      <c r="I50" s="7"/>
      <c r="J50" s="7"/>
      <c r="K50" s="7"/>
      <c r="L50" s="7"/>
      <c r="M50" s="7"/>
      <c r="N50" s="7"/>
      <c r="O50" s="7"/>
    </row>
    <row r="51" spans="1:15" s="4" customFormat="1" x14ac:dyDescent="0.2">
      <c r="A51" s="32" t="s">
        <v>84</v>
      </c>
      <c r="B51" s="223">
        <v>57281.31</v>
      </c>
      <c r="C51" s="256">
        <v>0.38499802934321337</v>
      </c>
      <c r="D51" s="105">
        <v>10357.5</v>
      </c>
      <c r="E51" s="259">
        <v>2.8571596583170718E-2</v>
      </c>
      <c r="F51" s="7"/>
      <c r="G51" s="7"/>
      <c r="H51" s="7"/>
      <c r="I51" s="7"/>
      <c r="J51" s="7"/>
      <c r="K51" s="7"/>
      <c r="L51" s="7"/>
      <c r="M51" s="7"/>
      <c r="N51" s="7"/>
      <c r="O51" s="7"/>
    </row>
    <row r="52" spans="1:15" s="4" customFormat="1" ht="13.5" thickBot="1" x14ac:dyDescent="0.25">
      <c r="A52" s="33"/>
      <c r="B52" s="107"/>
      <c r="C52" s="260"/>
      <c r="D52" s="107"/>
      <c r="E52" s="260"/>
      <c r="F52" s="3"/>
      <c r="G52" s="7"/>
      <c r="H52" s="7"/>
      <c r="I52" s="7"/>
      <c r="J52" s="7"/>
      <c r="K52" s="7"/>
      <c r="L52" s="3"/>
      <c r="M52" s="7"/>
      <c r="N52" s="3"/>
      <c r="O52" s="7"/>
    </row>
    <row r="53" spans="1:15" s="4" customFormat="1" ht="13.5" thickBot="1" x14ac:dyDescent="0.25">
      <c r="A53" s="10" t="s">
        <v>73</v>
      </c>
      <c r="B53" s="125">
        <v>2891407.8499999996</v>
      </c>
      <c r="C53" s="261">
        <v>0.38673208703081169</v>
      </c>
      <c r="D53" s="125">
        <v>1720275.61</v>
      </c>
      <c r="E53" s="257">
        <v>8.5219748059142092E-2</v>
      </c>
      <c r="F53" s="11"/>
      <c r="G53" s="7"/>
      <c r="H53" s="7"/>
      <c r="I53" s="7"/>
      <c r="J53" s="7"/>
      <c r="K53" s="7"/>
      <c r="L53" s="7"/>
      <c r="M53" s="7"/>
      <c r="N53" s="7"/>
      <c r="O53" s="7"/>
    </row>
    <row r="54" spans="1:15" s="4" customFormat="1" ht="17.25" customHeight="1" x14ac:dyDescent="0.2">
      <c r="A54" s="379"/>
      <c r="B54" s="379"/>
      <c r="C54" s="379"/>
      <c r="D54" s="379"/>
      <c r="E54" s="179"/>
      <c r="F54" s="155"/>
      <c r="G54" s="155"/>
    </row>
    <row r="55" spans="1:15" s="154" customFormat="1" x14ac:dyDescent="0.2">
      <c r="A55" s="387"/>
      <c r="B55" s="387"/>
      <c r="C55" s="387"/>
      <c r="D55" s="387"/>
    </row>
    <row r="58" spans="1:15" s="2" customFormat="1" ht="15" customHeight="1" x14ac:dyDescent="0.25">
      <c r="A58" s="385" t="s">
        <v>260</v>
      </c>
      <c r="B58" s="385"/>
      <c r="C58" s="385"/>
      <c r="D58" s="76"/>
      <c r="E58" s="76"/>
    </row>
    <row r="59" spans="1:15" ht="13.5" thickBot="1" x14ac:dyDescent="0.25"/>
    <row r="60" spans="1:15" ht="28.5" customHeight="1" x14ac:dyDescent="0.2">
      <c r="A60" s="410" t="s">
        <v>186</v>
      </c>
      <c r="B60" s="412" t="s">
        <v>207</v>
      </c>
      <c r="C60" s="414" t="s">
        <v>208</v>
      </c>
    </row>
    <row r="61" spans="1:15" ht="63.75" customHeight="1" thickBot="1" x14ac:dyDescent="0.25">
      <c r="A61" s="411"/>
      <c r="B61" s="413"/>
      <c r="C61" s="415"/>
    </row>
    <row r="62" spans="1:15" x14ac:dyDescent="0.2">
      <c r="A62" s="181" t="s">
        <v>74</v>
      </c>
      <c r="B62" s="182">
        <v>142521</v>
      </c>
      <c r="C62" s="268">
        <v>193581.39</v>
      </c>
    </row>
    <row r="63" spans="1:15" x14ac:dyDescent="0.2">
      <c r="A63" s="184" t="s">
        <v>92</v>
      </c>
      <c r="B63" s="185">
        <v>165</v>
      </c>
      <c r="C63" s="269">
        <v>58852.380000000005</v>
      </c>
    </row>
    <row r="64" spans="1:15" x14ac:dyDescent="0.2">
      <c r="A64" s="184" t="s">
        <v>95</v>
      </c>
      <c r="B64" s="185">
        <v>17031</v>
      </c>
      <c r="C64" s="187">
        <v>0</v>
      </c>
    </row>
    <row r="65" spans="1:3" x14ac:dyDescent="0.2">
      <c r="A65" s="184" t="s">
        <v>77</v>
      </c>
      <c r="B65" s="185">
        <v>764</v>
      </c>
      <c r="C65" s="269">
        <v>18150.819999999996</v>
      </c>
    </row>
    <row r="66" spans="1:3" x14ac:dyDescent="0.2">
      <c r="A66" s="184" t="s">
        <v>78</v>
      </c>
      <c r="B66" s="185">
        <v>0</v>
      </c>
      <c r="C66" s="187">
        <v>51443.69</v>
      </c>
    </row>
    <row r="67" spans="1:3" x14ac:dyDescent="0.2">
      <c r="A67" s="184" t="s">
        <v>93</v>
      </c>
      <c r="B67" s="185">
        <v>11256</v>
      </c>
      <c r="C67" s="269">
        <v>690226.5</v>
      </c>
    </row>
    <row r="68" spans="1:3" x14ac:dyDescent="0.2">
      <c r="A68" s="184" t="s">
        <v>80</v>
      </c>
      <c r="B68" s="185">
        <v>1875</v>
      </c>
      <c r="C68" s="269">
        <v>208162.4</v>
      </c>
    </row>
    <row r="69" spans="1:3" x14ac:dyDescent="0.2">
      <c r="A69" s="184" t="s">
        <v>0</v>
      </c>
      <c r="B69" s="185">
        <v>0</v>
      </c>
      <c r="C69" s="187">
        <v>0</v>
      </c>
    </row>
    <row r="70" spans="1:3" x14ac:dyDescent="0.2">
      <c r="A70" s="184" t="s">
        <v>81</v>
      </c>
      <c r="B70" s="185">
        <v>16791</v>
      </c>
      <c r="C70" s="269">
        <v>248267.5</v>
      </c>
    </row>
    <row r="71" spans="1:3" x14ac:dyDescent="0.2">
      <c r="A71" s="184" t="s">
        <v>97</v>
      </c>
      <c r="B71" s="185">
        <v>0</v>
      </c>
      <c r="C71" s="269">
        <v>1218.75</v>
      </c>
    </row>
    <row r="72" spans="1:3" x14ac:dyDescent="0.2">
      <c r="A72" s="184" t="s">
        <v>94</v>
      </c>
      <c r="B72" s="185">
        <v>1265</v>
      </c>
      <c r="C72" s="269">
        <v>60914.729999999996</v>
      </c>
    </row>
    <row r="73" spans="1:3" x14ac:dyDescent="0.2">
      <c r="A73" s="184" t="s">
        <v>90</v>
      </c>
      <c r="B73" s="185">
        <v>38735</v>
      </c>
      <c r="C73" s="269">
        <v>157948.66129999998</v>
      </c>
    </row>
    <row r="74" spans="1:3" x14ac:dyDescent="0.2">
      <c r="A74" s="184" t="s">
        <v>75</v>
      </c>
      <c r="B74" s="185">
        <v>0</v>
      </c>
      <c r="C74" s="187">
        <v>0</v>
      </c>
    </row>
    <row r="75" spans="1:3" x14ac:dyDescent="0.2">
      <c r="A75" s="184" t="s">
        <v>82</v>
      </c>
      <c r="B75" s="185">
        <v>208</v>
      </c>
      <c r="C75" s="269">
        <v>71242.783800000005</v>
      </c>
    </row>
    <row r="76" spans="1:3" x14ac:dyDescent="0.2">
      <c r="A76" s="184" t="s">
        <v>91</v>
      </c>
      <c r="B76" s="185">
        <v>287</v>
      </c>
      <c r="C76" s="269">
        <v>78207.820000000007</v>
      </c>
    </row>
    <row r="77" spans="1:3" x14ac:dyDescent="0.2">
      <c r="A77" s="184" t="s">
        <v>105</v>
      </c>
      <c r="B77" s="185">
        <v>4927</v>
      </c>
      <c r="C77" s="269">
        <v>28822.929999999997</v>
      </c>
    </row>
    <row r="78" spans="1:3" x14ac:dyDescent="0.2">
      <c r="A78" s="184" t="s">
        <v>84</v>
      </c>
      <c r="B78" s="185">
        <v>0</v>
      </c>
      <c r="C78" s="269">
        <v>0</v>
      </c>
    </row>
    <row r="79" spans="1:3" ht="13.5" thickBot="1" x14ac:dyDescent="0.25">
      <c r="A79" s="188"/>
      <c r="B79" s="189"/>
      <c r="C79" s="270"/>
    </row>
    <row r="80" spans="1:3" ht="13.5" thickBot="1" x14ac:dyDescent="0.25">
      <c r="A80" s="191" t="s">
        <v>73</v>
      </c>
      <c r="B80" s="192">
        <v>235825</v>
      </c>
      <c r="C80" s="193">
        <v>1867040.3551</v>
      </c>
    </row>
    <row r="83" spans="1:256" s="2" customFormat="1" ht="15" x14ac:dyDescent="0.25">
      <c r="A83" s="386" t="s">
        <v>261</v>
      </c>
      <c r="B83" s="386"/>
      <c r="C83" s="386"/>
    </row>
    <row r="84" spans="1:256" ht="13.5" thickBot="1" x14ac:dyDescent="0.25"/>
    <row r="85" spans="1:256" customFormat="1" ht="87.75" customHeight="1" thickBot="1" x14ac:dyDescent="0.25">
      <c r="A85" s="194" t="s">
        <v>262</v>
      </c>
      <c r="B85" s="195" t="s">
        <v>263</v>
      </c>
      <c r="C85" s="273" t="s">
        <v>273</v>
      </c>
      <c r="D85" s="274" t="s">
        <v>274</v>
      </c>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c r="CR85" s="37"/>
      <c r="CS85" s="37"/>
      <c r="CT85" s="37"/>
      <c r="CU85" s="37"/>
      <c r="CV85" s="37"/>
      <c r="CW85" s="37"/>
      <c r="CX85" s="37"/>
      <c r="CY85" s="37"/>
      <c r="CZ85" s="37"/>
      <c r="DA85" s="37"/>
      <c r="DB85" s="37"/>
      <c r="DC85" s="37"/>
      <c r="DD85" s="37"/>
      <c r="DE85" s="37"/>
      <c r="DF85" s="37"/>
      <c r="DG85" s="37"/>
      <c r="DH85" s="37"/>
      <c r="DI85" s="37"/>
      <c r="DJ85" s="37"/>
      <c r="DK85" s="37"/>
      <c r="DL85" s="37"/>
      <c r="DM85" s="37"/>
      <c r="DN85" s="37"/>
      <c r="DO85" s="37"/>
      <c r="DP85" s="37"/>
      <c r="DQ85" s="37"/>
      <c r="DR85" s="37"/>
      <c r="DS85" s="37"/>
      <c r="DT85" s="37"/>
      <c r="DU85" s="37"/>
      <c r="DV85" s="37"/>
      <c r="DW85" s="37"/>
      <c r="DX85" s="37"/>
      <c r="DY85" s="37"/>
      <c r="DZ85" s="37"/>
      <c r="EA85" s="37"/>
      <c r="EB85" s="37"/>
      <c r="EC85" s="37"/>
      <c r="ED85" s="37"/>
      <c r="EE85" s="37"/>
      <c r="EF85" s="37"/>
      <c r="EG85" s="37"/>
      <c r="EH85" s="37"/>
      <c r="EI85" s="37"/>
      <c r="EJ85" s="37"/>
      <c r="EK85" s="37"/>
      <c r="EL85" s="37"/>
      <c r="EM85" s="37"/>
      <c r="EN85" s="37"/>
      <c r="EO85" s="37"/>
      <c r="EP85" s="37"/>
      <c r="EQ85" s="37"/>
      <c r="ER85" s="37"/>
      <c r="ES85" s="37"/>
      <c r="ET85" s="37"/>
      <c r="EU85" s="37"/>
      <c r="EV85" s="37"/>
      <c r="EW85" s="37"/>
      <c r="EX85" s="37"/>
      <c r="EY85" s="37"/>
      <c r="EZ85" s="37"/>
      <c r="FA85" s="37"/>
      <c r="FB85" s="37"/>
      <c r="FC85" s="37"/>
      <c r="FD85" s="37"/>
      <c r="FE85" s="37"/>
      <c r="FF85" s="37"/>
      <c r="FG85" s="37"/>
      <c r="FH85" s="37"/>
      <c r="FI85" s="37"/>
      <c r="FJ85" s="37"/>
      <c r="FK85" s="37"/>
      <c r="FL85" s="37"/>
      <c r="FM85" s="37"/>
      <c r="FN85" s="37"/>
      <c r="FO85" s="37"/>
      <c r="FP85" s="37"/>
      <c r="FQ85" s="37"/>
      <c r="FR85" s="37"/>
      <c r="FS85" s="37"/>
      <c r="FT85" s="37"/>
      <c r="FU85" s="37"/>
      <c r="FV85" s="37"/>
      <c r="FW85" s="37"/>
      <c r="FX85" s="37"/>
      <c r="FY85" s="37"/>
      <c r="FZ85" s="37"/>
      <c r="GA85" s="37"/>
      <c r="GB85" s="37"/>
      <c r="GC85" s="37"/>
      <c r="GD85" s="37"/>
      <c r="GE85" s="37"/>
      <c r="GF85" s="37"/>
      <c r="GG85" s="37"/>
      <c r="GH85" s="37"/>
      <c r="GI85" s="37"/>
      <c r="GJ85" s="37"/>
      <c r="GK85" s="37"/>
      <c r="GL85" s="37"/>
      <c r="GM85" s="37"/>
      <c r="GN85" s="37"/>
      <c r="GO85" s="37"/>
      <c r="GP85" s="37"/>
      <c r="GQ85" s="37"/>
      <c r="GR85" s="37"/>
      <c r="GS85" s="37"/>
      <c r="GT85" s="37"/>
      <c r="GU85" s="37"/>
      <c r="GV85" s="37"/>
      <c r="GW85" s="37"/>
      <c r="GX85" s="37"/>
      <c r="GY85" s="37"/>
      <c r="GZ85" s="37"/>
      <c r="HA85" s="37"/>
      <c r="HB85" s="37"/>
      <c r="HC85" s="37"/>
      <c r="HD85" s="37"/>
      <c r="HE85" s="37"/>
      <c r="HF85" s="37"/>
      <c r="HG85" s="37"/>
      <c r="HH85" s="37"/>
      <c r="HI85" s="37"/>
      <c r="HJ85" s="37"/>
      <c r="HK85" s="37"/>
      <c r="HL85" s="37"/>
      <c r="HM85" s="37"/>
      <c r="HN85" s="37"/>
      <c r="HO85" s="37"/>
      <c r="HP85" s="37"/>
      <c r="HQ85" s="37"/>
      <c r="HR85" s="37"/>
      <c r="HS85" s="37"/>
      <c r="HT85" s="37"/>
      <c r="HU85" s="37"/>
      <c r="HV85" s="37"/>
      <c r="HW85" s="37"/>
      <c r="HX85" s="37"/>
      <c r="HY85" s="37"/>
      <c r="HZ85" s="37"/>
      <c r="IA85" s="37"/>
      <c r="IB85" s="37"/>
      <c r="IC85" s="37"/>
      <c r="ID85" s="37"/>
      <c r="IE85" s="37"/>
      <c r="IF85" s="37"/>
      <c r="IG85" s="37"/>
      <c r="IH85" s="37"/>
      <c r="II85" s="37"/>
      <c r="IJ85" s="37"/>
      <c r="IK85" s="37"/>
      <c r="IL85" s="37"/>
      <c r="IM85" s="37"/>
      <c r="IN85" s="37"/>
      <c r="IO85" s="37"/>
      <c r="IP85" s="37"/>
      <c r="IQ85" s="37"/>
      <c r="IR85" s="37"/>
      <c r="IS85" s="37"/>
      <c r="IT85" s="37"/>
      <c r="IU85" s="37"/>
      <c r="IV85" s="37"/>
    </row>
    <row r="86" spans="1:256" customFormat="1" ht="15" customHeight="1" x14ac:dyDescent="0.2">
      <c r="A86" s="197" t="s">
        <v>74</v>
      </c>
      <c r="B86" s="198">
        <v>32</v>
      </c>
      <c r="C86" s="275">
        <v>48</v>
      </c>
      <c r="D86" s="199">
        <v>64</v>
      </c>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c r="CR86" s="37"/>
      <c r="CS86" s="37"/>
      <c r="CT86" s="37"/>
      <c r="CU86" s="37"/>
      <c r="CV86" s="37"/>
      <c r="CW86" s="37"/>
      <c r="CX86" s="37"/>
      <c r="CY86" s="37"/>
      <c r="CZ86" s="37"/>
      <c r="DA86" s="37"/>
      <c r="DB86" s="37"/>
      <c r="DC86" s="37"/>
      <c r="DD86" s="37"/>
      <c r="DE86" s="37"/>
      <c r="DF86" s="37"/>
      <c r="DG86" s="37"/>
      <c r="DH86" s="37"/>
      <c r="DI86" s="37"/>
      <c r="DJ86" s="37"/>
      <c r="DK86" s="37"/>
      <c r="DL86" s="37"/>
      <c r="DM86" s="37"/>
      <c r="DN86" s="37"/>
      <c r="DO86" s="37"/>
      <c r="DP86" s="37"/>
      <c r="DQ86" s="37"/>
      <c r="DR86" s="37"/>
      <c r="DS86" s="37"/>
      <c r="DT86" s="37"/>
      <c r="DU86" s="37"/>
      <c r="DV86" s="37"/>
      <c r="DW86" s="37"/>
      <c r="DX86" s="37"/>
      <c r="DY86" s="37"/>
      <c r="DZ86" s="37"/>
      <c r="EA86" s="37"/>
      <c r="EB86" s="37"/>
      <c r="EC86" s="37"/>
      <c r="ED86" s="37"/>
      <c r="EE86" s="37"/>
      <c r="EF86" s="37"/>
      <c r="EG86" s="37"/>
      <c r="EH86" s="37"/>
      <c r="EI86" s="37"/>
      <c r="EJ86" s="37"/>
      <c r="EK86" s="37"/>
      <c r="EL86" s="37"/>
      <c r="EM86" s="37"/>
      <c r="EN86" s="37"/>
      <c r="EO86" s="37"/>
      <c r="EP86" s="37"/>
      <c r="EQ86" s="37"/>
      <c r="ER86" s="37"/>
      <c r="ES86" s="37"/>
      <c r="ET86" s="37"/>
      <c r="EU86" s="37"/>
      <c r="EV86" s="37"/>
      <c r="EW86" s="37"/>
      <c r="EX86" s="37"/>
      <c r="EY86" s="37"/>
      <c r="EZ86" s="37"/>
      <c r="FA86" s="37"/>
      <c r="FB86" s="37"/>
      <c r="FC86" s="37"/>
      <c r="FD86" s="37"/>
      <c r="FE86" s="37"/>
      <c r="FF86" s="37"/>
      <c r="FG86" s="37"/>
      <c r="FH86" s="37"/>
      <c r="FI86" s="37"/>
      <c r="FJ86" s="37"/>
      <c r="FK86" s="37"/>
      <c r="FL86" s="37"/>
      <c r="FM86" s="37"/>
      <c r="FN86" s="37"/>
      <c r="FO86" s="37"/>
      <c r="FP86" s="37"/>
      <c r="FQ86" s="37"/>
      <c r="FR86" s="37"/>
      <c r="FS86" s="37"/>
      <c r="FT86" s="37"/>
      <c r="FU86" s="37"/>
      <c r="FV86" s="37"/>
      <c r="FW86" s="37"/>
      <c r="FX86" s="37"/>
      <c r="FY86" s="37"/>
      <c r="FZ86" s="37"/>
      <c r="GA86" s="37"/>
      <c r="GB86" s="37"/>
      <c r="GC86" s="37"/>
      <c r="GD86" s="37"/>
      <c r="GE86" s="37"/>
      <c r="GF86" s="37"/>
      <c r="GG86" s="37"/>
      <c r="GH86" s="37"/>
      <c r="GI86" s="37"/>
      <c r="GJ86" s="37"/>
      <c r="GK86" s="37"/>
      <c r="GL86" s="37"/>
      <c r="GM86" s="37"/>
      <c r="GN86" s="37"/>
      <c r="GO86" s="37"/>
      <c r="GP86" s="37"/>
      <c r="GQ86" s="37"/>
      <c r="GR86" s="37"/>
      <c r="GS86" s="37"/>
      <c r="GT86" s="37"/>
      <c r="GU86" s="37"/>
      <c r="GV86" s="37"/>
      <c r="GW86" s="37"/>
      <c r="GX86" s="37"/>
      <c r="GY86" s="37"/>
      <c r="GZ86" s="37"/>
      <c r="HA86" s="37"/>
      <c r="HB86" s="37"/>
      <c r="HC86" s="37"/>
      <c r="HD86" s="37"/>
      <c r="HE86" s="37"/>
      <c r="HF86" s="37"/>
      <c r="HG86" s="37"/>
      <c r="HH86" s="37"/>
      <c r="HI86" s="37"/>
      <c r="HJ86" s="37"/>
      <c r="HK86" s="37"/>
      <c r="HL86" s="37"/>
      <c r="HM86" s="37"/>
      <c r="HN86" s="37"/>
      <c r="HO86" s="37"/>
      <c r="HP86" s="37"/>
      <c r="HQ86" s="37"/>
      <c r="HR86" s="37"/>
      <c r="HS86" s="37"/>
      <c r="HT86" s="37"/>
      <c r="HU86" s="37"/>
      <c r="HV86" s="37"/>
      <c r="HW86" s="37"/>
      <c r="HX86" s="37"/>
      <c r="HY86" s="37"/>
      <c r="HZ86" s="37"/>
      <c r="IA86" s="37"/>
      <c r="IB86" s="37"/>
      <c r="IC86" s="37"/>
      <c r="ID86" s="37"/>
      <c r="IE86" s="37"/>
      <c r="IF86" s="37"/>
      <c r="IG86" s="37"/>
      <c r="IH86" s="37"/>
      <c r="II86" s="37"/>
      <c r="IJ86" s="37"/>
      <c r="IK86" s="37"/>
      <c r="IL86" s="37"/>
      <c r="IM86" s="37"/>
      <c r="IN86" s="37"/>
      <c r="IO86" s="37"/>
      <c r="IP86" s="37"/>
      <c r="IQ86" s="37"/>
      <c r="IR86" s="37"/>
      <c r="IS86" s="37"/>
      <c r="IT86" s="37"/>
      <c r="IU86" s="37"/>
      <c r="IV86" s="37"/>
    </row>
    <row r="87" spans="1:256" customFormat="1" ht="15" customHeight="1" x14ac:dyDescent="0.2">
      <c r="A87" s="184" t="s">
        <v>92</v>
      </c>
      <c r="B87" s="200">
        <v>14</v>
      </c>
      <c r="C87" s="276">
        <v>19</v>
      </c>
      <c r="D87" s="201">
        <v>35</v>
      </c>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7"/>
      <c r="CO87" s="37"/>
      <c r="CP87" s="37"/>
      <c r="CQ87" s="37"/>
      <c r="CR87" s="37"/>
      <c r="CS87" s="37"/>
      <c r="CT87" s="37"/>
      <c r="CU87" s="37"/>
      <c r="CV87" s="37"/>
      <c r="CW87" s="37"/>
      <c r="CX87" s="37"/>
      <c r="CY87" s="37"/>
      <c r="CZ87" s="37"/>
      <c r="DA87" s="37"/>
      <c r="DB87" s="37"/>
      <c r="DC87" s="37"/>
      <c r="DD87" s="37"/>
      <c r="DE87" s="37"/>
      <c r="DF87" s="37"/>
      <c r="DG87" s="37"/>
      <c r="DH87" s="37"/>
      <c r="DI87" s="37"/>
      <c r="DJ87" s="37"/>
      <c r="DK87" s="37"/>
      <c r="DL87" s="37"/>
      <c r="DM87" s="37"/>
      <c r="DN87" s="37"/>
      <c r="DO87" s="37"/>
      <c r="DP87" s="37"/>
      <c r="DQ87" s="37"/>
      <c r="DR87" s="37"/>
      <c r="DS87" s="37"/>
      <c r="DT87" s="37"/>
      <c r="DU87" s="37"/>
      <c r="DV87" s="37"/>
      <c r="DW87" s="37"/>
      <c r="DX87" s="37"/>
      <c r="DY87" s="37"/>
      <c r="DZ87" s="37"/>
      <c r="EA87" s="37"/>
      <c r="EB87" s="37"/>
      <c r="EC87" s="37"/>
      <c r="ED87" s="37"/>
      <c r="EE87" s="37"/>
      <c r="EF87" s="37"/>
      <c r="EG87" s="37"/>
      <c r="EH87" s="37"/>
      <c r="EI87" s="37"/>
      <c r="EJ87" s="37"/>
      <c r="EK87" s="37"/>
      <c r="EL87" s="37"/>
      <c r="EM87" s="37"/>
      <c r="EN87" s="37"/>
      <c r="EO87" s="37"/>
      <c r="EP87" s="37"/>
      <c r="EQ87" s="37"/>
      <c r="ER87" s="37"/>
      <c r="ES87" s="37"/>
      <c r="ET87" s="37"/>
      <c r="EU87" s="37"/>
      <c r="EV87" s="37"/>
      <c r="EW87" s="37"/>
      <c r="EX87" s="37"/>
      <c r="EY87" s="37"/>
      <c r="EZ87" s="37"/>
      <c r="FA87" s="37"/>
      <c r="FB87" s="37"/>
      <c r="FC87" s="37"/>
      <c r="FD87" s="37"/>
      <c r="FE87" s="37"/>
      <c r="FF87" s="37"/>
      <c r="FG87" s="37"/>
      <c r="FH87" s="37"/>
      <c r="FI87" s="37"/>
      <c r="FJ87" s="37"/>
      <c r="FK87" s="37"/>
      <c r="FL87" s="37"/>
      <c r="FM87" s="37"/>
      <c r="FN87" s="37"/>
      <c r="FO87" s="37"/>
      <c r="FP87" s="37"/>
      <c r="FQ87" s="37"/>
      <c r="FR87" s="37"/>
      <c r="FS87" s="37"/>
      <c r="FT87" s="37"/>
      <c r="FU87" s="37"/>
      <c r="FV87" s="37"/>
      <c r="FW87" s="37"/>
      <c r="FX87" s="37"/>
      <c r="FY87" s="37"/>
      <c r="FZ87" s="37"/>
      <c r="GA87" s="37"/>
      <c r="GB87" s="37"/>
      <c r="GC87" s="37"/>
      <c r="GD87" s="37"/>
      <c r="GE87" s="37"/>
      <c r="GF87" s="37"/>
      <c r="GG87" s="37"/>
      <c r="GH87" s="37"/>
      <c r="GI87" s="37"/>
      <c r="GJ87" s="37"/>
      <c r="GK87" s="37"/>
      <c r="GL87" s="37"/>
      <c r="GM87" s="37"/>
      <c r="GN87" s="37"/>
      <c r="GO87" s="37"/>
      <c r="GP87" s="37"/>
      <c r="GQ87" s="37"/>
      <c r="GR87" s="37"/>
      <c r="GS87" s="37"/>
      <c r="GT87" s="37"/>
      <c r="GU87" s="37"/>
      <c r="GV87" s="37"/>
      <c r="GW87" s="37"/>
      <c r="GX87" s="37"/>
      <c r="GY87" s="37"/>
      <c r="GZ87" s="37"/>
      <c r="HA87" s="37"/>
      <c r="HB87" s="37"/>
      <c r="HC87" s="37"/>
      <c r="HD87" s="37"/>
      <c r="HE87" s="37"/>
      <c r="HF87" s="37"/>
      <c r="HG87" s="37"/>
      <c r="HH87" s="37"/>
      <c r="HI87" s="37"/>
      <c r="HJ87" s="37"/>
      <c r="HK87" s="37"/>
      <c r="HL87" s="37"/>
      <c r="HM87" s="37"/>
      <c r="HN87" s="37"/>
      <c r="HO87" s="37"/>
      <c r="HP87" s="37"/>
      <c r="HQ87" s="37"/>
      <c r="HR87" s="37"/>
      <c r="HS87" s="37"/>
      <c r="HT87" s="37"/>
      <c r="HU87" s="37"/>
      <c r="HV87" s="37"/>
      <c r="HW87" s="37"/>
      <c r="HX87" s="37"/>
      <c r="HY87" s="37"/>
      <c r="HZ87" s="37"/>
      <c r="IA87" s="37"/>
      <c r="IB87" s="37"/>
      <c r="IC87" s="37"/>
      <c r="ID87" s="37"/>
      <c r="IE87" s="37"/>
      <c r="IF87" s="37"/>
      <c r="IG87" s="37"/>
      <c r="IH87" s="37"/>
      <c r="II87" s="37"/>
      <c r="IJ87" s="37"/>
      <c r="IK87" s="37"/>
      <c r="IL87" s="37"/>
      <c r="IM87" s="37"/>
      <c r="IN87" s="37"/>
      <c r="IO87" s="37"/>
      <c r="IP87" s="37"/>
      <c r="IQ87" s="37"/>
      <c r="IR87" s="37"/>
      <c r="IS87" s="37"/>
      <c r="IT87" s="37"/>
      <c r="IU87" s="37"/>
      <c r="IV87" s="37"/>
    </row>
    <row r="88" spans="1:256" customFormat="1" ht="15" customHeight="1" x14ac:dyDescent="0.2">
      <c r="A88" s="184" t="s">
        <v>95</v>
      </c>
      <c r="B88" s="200">
        <v>3</v>
      </c>
      <c r="C88" s="276">
        <v>2</v>
      </c>
      <c r="D88" s="201">
        <v>3</v>
      </c>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37"/>
      <c r="CR88" s="37"/>
      <c r="CS88" s="37"/>
      <c r="CT88" s="37"/>
      <c r="CU88" s="37"/>
      <c r="CV88" s="37"/>
      <c r="CW88" s="37"/>
      <c r="CX88" s="37"/>
      <c r="CY88" s="37"/>
      <c r="CZ88" s="37"/>
      <c r="DA88" s="37"/>
      <c r="DB88" s="37"/>
      <c r="DC88" s="37"/>
      <c r="DD88" s="37"/>
      <c r="DE88" s="37"/>
      <c r="DF88" s="37"/>
      <c r="DG88" s="37"/>
      <c r="DH88" s="37"/>
      <c r="DI88" s="37"/>
      <c r="DJ88" s="37"/>
      <c r="DK88" s="37"/>
      <c r="DL88" s="37"/>
      <c r="DM88" s="37"/>
      <c r="DN88" s="37"/>
      <c r="DO88" s="37"/>
      <c r="DP88" s="37"/>
      <c r="DQ88" s="37"/>
      <c r="DR88" s="37"/>
      <c r="DS88" s="37"/>
      <c r="DT88" s="37"/>
      <c r="DU88" s="37"/>
      <c r="DV88" s="37"/>
      <c r="DW88" s="37"/>
      <c r="DX88" s="37"/>
      <c r="DY88" s="37"/>
      <c r="DZ88" s="37"/>
      <c r="EA88" s="37"/>
      <c r="EB88" s="37"/>
      <c r="EC88" s="37"/>
      <c r="ED88" s="37"/>
      <c r="EE88" s="37"/>
      <c r="EF88" s="37"/>
      <c r="EG88" s="37"/>
      <c r="EH88" s="37"/>
      <c r="EI88" s="37"/>
      <c r="EJ88" s="37"/>
      <c r="EK88" s="37"/>
      <c r="EL88" s="37"/>
      <c r="EM88" s="37"/>
      <c r="EN88" s="37"/>
      <c r="EO88" s="37"/>
      <c r="EP88" s="37"/>
      <c r="EQ88" s="37"/>
      <c r="ER88" s="37"/>
      <c r="ES88" s="37"/>
      <c r="ET88" s="37"/>
      <c r="EU88" s="37"/>
      <c r="EV88" s="37"/>
      <c r="EW88" s="37"/>
      <c r="EX88" s="37"/>
      <c r="EY88" s="37"/>
      <c r="EZ88" s="37"/>
      <c r="FA88" s="37"/>
      <c r="FB88" s="37"/>
      <c r="FC88" s="37"/>
      <c r="FD88" s="37"/>
      <c r="FE88" s="37"/>
      <c r="FF88" s="37"/>
      <c r="FG88" s="37"/>
      <c r="FH88" s="37"/>
      <c r="FI88" s="37"/>
      <c r="FJ88" s="37"/>
      <c r="FK88" s="37"/>
      <c r="FL88" s="37"/>
      <c r="FM88" s="37"/>
      <c r="FN88" s="37"/>
      <c r="FO88" s="37"/>
      <c r="FP88" s="37"/>
      <c r="FQ88" s="37"/>
      <c r="FR88" s="37"/>
      <c r="FS88" s="37"/>
      <c r="FT88" s="37"/>
      <c r="FU88" s="37"/>
      <c r="FV88" s="37"/>
      <c r="FW88" s="37"/>
      <c r="FX88" s="37"/>
      <c r="FY88" s="37"/>
      <c r="FZ88" s="37"/>
      <c r="GA88" s="37"/>
      <c r="GB88" s="37"/>
      <c r="GC88" s="37"/>
      <c r="GD88" s="37"/>
      <c r="GE88" s="37"/>
      <c r="GF88" s="37"/>
      <c r="GG88" s="37"/>
      <c r="GH88" s="37"/>
      <c r="GI88" s="37"/>
      <c r="GJ88" s="37"/>
      <c r="GK88" s="37"/>
      <c r="GL88" s="37"/>
      <c r="GM88" s="37"/>
      <c r="GN88" s="37"/>
      <c r="GO88" s="37"/>
      <c r="GP88" s="37"/>
      <c r="GQ88" s="37"/>
      <c r="GR88" s="37"/>
      <c r="GS88" s="37"/>
      <c r="GT88" s="37"/>
      <c r="GU88" s="37"/>
      <c r="GV88" s="37"/>
      <c r="GW88" s="37"/>
      <c r="GX88" s="37"/>
      <c r="GY88" s="37"/>
      <c r="GZ88" s="37"/>
      <c r="HA88" s="37"/>
      <c r="HB88" s="37"/>
      <c r="HC88" s="37"/>
      <c r="HD88" s="37"/>
      <c r="HE88" s="37"/>
      <c r="HF88" s="37"/>
      <c r="HG88" s="37"/>
      <c r="HH88" s="37"/>
      <c r="HI88" s="37"/>
      <c r="HJ88" s="37"/>
      <c r="HK88" s="37"/>
      <c r="HL88" s="37"/>
      <c r="HM88" s="37"/>
      <c r="HN88" s="37"/>
      <c r="HO88" s="37"/>
      <c r="HP88" s="37"/>
      <c r="HQ88" s="37"/>
      <c r="HR88" s="37"/>
      <c r="HS88" s="37"/>
      <c r="HT88" s="37"/>
      <c r="HU88" s="37"/>
      <c r="HV88" s="37"/>
      <c r="HW88" s="37"/>
      <c r="HX88" s="37"/>
      <c r="HY88" s="37"/>
      <c r="HZ88" s="37"/>
      <c r="IA88" s="37"/>
      <c r="IB88" s="37"/>
      <c r="IC88" s="37"/>
      <c r="ID88" s="37"/>
      <c r="IE88" s="37"/>
      <c r="IF88" s="37"/>
      <c r="IG88" s="37"/>
      <c r="IH88" s="37"/>
      <c r="II88" s="37"/>
      <c r="IJ88" s="37"/>
      <c r="IK88" s="37"/>
      <c r="IL88" s="37"/>
      <c r="IM88" s="37"/>
      <c r="IN88" s="37"/>
      <c r="IO88" s="37"/>
      <c r="IP88" s="37"/>
      <c r="IQ88" s="37"/>
      <c r="IR88" s="37"/>
      <c r="IS88" s="37"/>
      <c r="IT88" s="37"/>
      <c r="IU88" s="37"/>
      <c r="IV88" s="37"/>
    </row>
    <row r="89" spans="1:256" customFormat="1" ht="15" customHeight="1" x14ac:dyDescent="0.2">
      <c r="A89" s="184" t="s">
        <v>77</v>
      </c>
      <c r="B89" s="200">
        <v>7</v>
      </c>
      <c r="C89" s="276">
        <v>14</v>
      </c>
      <c r="D89" s="201">
        <v>16</v>
      </c>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c r="CR89" s="37"/>
      <c r="CS89" s="37"/>
      <c r="CT89" s="37"/>
      <c r="CU89" s="37"/>
      <c r="CV89" s="37"/>
      <c r="CW89" s="37"/>
      <c r="CX89" s="37"/>
      <c r="CY89" s="37"/>
      <c r="CZ89" s="37"/>
      <c r="DA89" s="37"/>
      <c r="DB89" s="37"/>
      <c r="DC89" s="37"/>
      <c r="DD89" s="37"/>
      <c r="DE89" s="37"/>
      <c r="DF89" s="37"/>
      <c r="DG89" s="37"/>
      <c r="DH89" s="37"/>
      <c r="DI89" s="37"/>
      <c r="DJ89" s="37"/>
      <c r="DK89" s="37"/>
      <c r="DL89" s="37"/>
      <c r="DM89" s="37"/>
      <c r="DN89" s="37"/>
      <c r="DO89" s="37"/>
      <c r="DP89" s="37"/>
      <c r="DQ89" s="37"/>
      <c r="DR89" s="37"/>
      <c r="DS89" s="37"/>
      <c r="DT89" s="37"/>
      <c r="DU89" s="37"/>
      <c r="DV89" s="37"/>
      <c r="DW89" s="37"/>
      <c r="DX89" s="37"/>
      <c r="DY89" s="37"/>
      <c r="DZ89" s="37"/>
      <c r="EA89" s="37"/>
      <c r="EB89" s="37"/>
      <c r="EC89" s="37"/>
      <c r="ED89" s="37"/>
      <c r="EE89" s="37"/>
      <c r="EF89" s="37"/>
      <c r="EG89" s="37"/>
      <c r="EH89" s="37"/>
      <c r="EI89" s="37"/>
      <c r="EJ89" s="37"/>
      <c r="EK89" s="37"/>
      <c r="EL89" s="37"/>
      <c r="EM89" s="37"/>
      <c r="EN89" s="37"/>
      <c r="EO89" s="37"/>
      <c r="EP89" s="37"/>
      <c r="EQ89" s="37"/>
      <c r="ER89" s="37"/>
      <c r="ES89" s="37"/>
      <c r="ET89" s="37"/>
      <c r="EU89" s="37"/>
      <c r="EV89" s="37"/>
      <c r="EW89" s="37"/>
      <c r="EX89" s="37"/>
      <c r="EY89" s="37"/>
      <c r="EZ89" s="37"/>
      <c r="FA89" s="37"/>
      <c r="FB89" s="37"/>
      <c r="FC89" s="37"/>
      <c r="FD89" s="37"/>
      <c r="FE89" s="37"/>
      <c r="FF89" s="37"/>
      <c r="FG89" s="37"/>
      <c r="FH89" s="37"/>
      <c r="FI89" s="37"/>
      <c r="FJ89" s="37"/>
      <c r="FK89" s="37"/>
      <c r="FL89" s="37"/>
      <c r="FM89" s="37"/>
      <c r="FN89" s="37"/>
      <c r="FO89" s="37"/>
      <c r="FP89" s="37"/>
      <c r="FQ89" s="37"/>
      <c r="FR89" s="37"/>
      <c r="FS89" s="37"/>
      <c r="FT89" s="37"/>
      <c r="FU89" s="37"/>
      <c r="FV89" s="37"/>
      <c r="FW89" s="37"/>
      <c r="FX89" s="37"/>
      <c r="FY89" s="37"/>
      <c r="FZ89" s="37"/>
      <c r="GA89" s="37"/>
      <c r="GB89" s="37"/>
      <c r="GC89" s="37"/>
      <c r="GD89" s="37"/>
      <c r="GE89" s="37"/>
      <c r="GF89" s="37"/>
      <c r="GG89" s="37"/>
      <c r="GH89" s="37"/>
      <c r="GI89" s="37"/>
      <c r="GJ89" s="37"/>
      <c r="GK89" s="37"/>
      <c r="GL89" s="37"/>
      <c r="GM89" s="37"/>
      <c r="GN89" s="37"/>
      <c r="GO89" s="37"/>
      <c r="GP89" s="37"/>
      <c r="GQ89" s="37"/>
      <c r="GR89" s="37"/>
      <c r="GS89" s="37"/>
      <c r="GT89" s="37"/>
      <c r="GU89" s="37"/>
      <c r="GV89" s="37"/>
      <c r="GW89" s="37"/>
      <c r="GX89" s="37"/>
      <c r="GY89" s="37"/>
      <c r="GZ89" s="37"/>
      <c r="HA89" s="37"/>
      <c r="HB89" s="37"/>
      <c r="HC89" s="37"/>
      <c r="HD89" s="37"/>
      <c r="HE89" s="37"/>
      <c r="HF89" s="37"/>
      <c r="HG89" s="37"/>
      <c r="HH89" s="37"/>
      <c r="HI89" s="37"/>
      <c r="HJ89" s="37"/>
      <c r="HK89" s="37"/>
      <c r="HL89" s="37"/>
      <c r="HM89" s="37"/>
      <c r="HN89" s="37"/>
      <c r="HO89" s="37"/>
      <c r="HP89" s="37"/>
      <c r="HQ89" s="37"/>
      <c r="HR89" s="37"/>
      <c r="HS89" s="37"/>
      <c r="HT89" s="37"/>
      <c r="HU89" s="37"/>
      <c r="HV89" s="37"/>
      <c r="HW89" s="37"/>
      <c r="HX89" s="37"/>
      <c r="HY89" s="37"/>
      <c r="HZ89" s="37"/>
      <c r="IA89" s="37"/>
      <c r="IB89" s="37"/>
      <c r="IC89" s="37"/>
      <c r="ID89" s="37"/>
      <c r="IE89" s="37"/>
      <c r="IF89" s="37"/>
      <c r="IG89" s="37"/>
      <c r="IH89" s="37"/>
      <c r="II89" s="37"/>
      <c r="IJ89" s="37"/>
      <c r="IK89" s="37"/>
      <c r="IL89" s="37"/>
      <c r="IM89" s="37"/>
      <c r="IN89" s="37"/>
      <c r="IO89" s="37"/>
      <c r="IP89" s="37"/>
      <c r="IQ89" s="37"/>
      <c r="IR89" s="37"/>
      <c r="IS89" s="37"/>
      <c r="IT89" s="37"/>
      <c r="IU89" s="37"/>
      <c r="IV89" s="37"/>
    </row>
    <row r="90" spans="1:256" customFormat="1" ht="15" customHeight="1" x14ac:dyDescent="0.2">
      <c r="A90" s="184" t="s">
        <v>78</v>
      </c>
      <c r="B90" s="200">
        <v>35</v>
      </c>
      <c r="C90" s="276">
        <v>43</v>
      </c>
      <c r="D90" s="201">
        <v>51</v>
      </c>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c r="CR90" s="37"/>
      <c r="CS90" s="37"/>
      <c r="CT90" s="37"/>
      <c r="CU90" s="37"/>
      <c r="CV90" s="37"/>
      <c r="CW90" s="37"/>
      <c r="CX90" s="37"/>
      <c r="CY90" s="37"/>
      <c r="CZ90" s="37"/>
      <c r="DA90" s="37"/>
      <c r="DB90" s="37"/>
      <c r="DC90" s="37"/>
      <c r="DD90" s="37"/>
      <c r="DE90" s="37"/>
      <c r="DF90" s="37"/>
      <c r="DG90" s="37"/>
      <c r="DH90" s="37"/>
      <c r="DI90" s="37"/>
      <c r="DJ90" s="37"/>
      <c r="DK90" s="37"/>
      <c r="DL90" s="37"/>
      <c r="DM90" s="37"/>
      <c r="DN90" s="37"/>
      <c r="DO90" s="37"/>
      <c r="DP90" s="37"/>
      <c r="DQ90" s="37"/>
      <c r="DR90" s="37"/>
      <c r="DS90" s="37"/>
      <c r="DT90" s="37"/>
      <c r="DU90" s="37"/>
      <c r="DV90" s="37"/>
      <c r="DW90" s="37"/>
      <c r="DX90" s="37"/>
      <c r="DY90" s="37"/>
      <c r="DZ90" s="37"/>
      <c r="EA90" s="37"/>
      <c r="EB90" s="37"/>
      <c r="EC90" s="37"/>
      <c r="ED90" s="37"/>
      <c r="EE90" s="37"/>
      <c r="EF90" s="37"/>
      <c r="EG90" s="37"/>
      <c r="EH90" s="37"/>
      <c r="EI90" s="37"/>
      <c r="EJ90" s="37"/>
      <c r="EK90" s="37"/>
      <c r="EL90" s="37"/>
      <c r="EM90" s="37"/>
      <c r="EN90" s="37"/>
      <c r="EO90" s="37"/>
      <c r="EP90" s="37"/>
      <c r="EQ90" s="37"/>
      <c r="ER90" s="37"/>
      <c r="ES90" s="37"/>
      <c r="ET90" s="37"/>
      <c r="EU90" s="37"/>
      <c r="EV90" s="37"/>
      <c r="EW90" s="37"/>
      <c r="EX90" s="37"/>
      <c r="EY90" s="37"/>
      <c r="EZ90" s="37"/>
      <c r="FA90" s="37"/>
      <c r="FB90" s="37"/>
      <c r="FC90" s="37"/>
      <c r="FD90" s="37"/>
      <c r="FE90" s="37"/>
      <c r="FF90" s="37"/>
      <c r="FG90" s="37"/>
      <c r="FH90" s="37"/>
      <c r="FI90" s="37"/>
      <c r="FJ90" s="37"/>
      <c r="FK90" s="37"/>
      <c r="FL90" s="37"/>
      <c r="FM90" s="37"/>
      <c r="FN90" s="37"/>
      <c r="FO90" s="37"/>
      <c r="FP90" s="37"/>
      <c r="FQ90" s="37"/>
      <c r="FR90" s="37"/>
      <c r="FS90" s="37"/>
      <c r="FT90" s="37"/>
      <c r="FU90" s="37"/>
      <c r="FV90" s="37"/>
      <c r="FW90" s="37"/>
      <c r="FX90" s="37"/>
      <c r="FY90" s="37"/>
      <c r="FZ90" s="37"/>
      <c r="GA90" s="37"/>
      <c r="GB90" s="37"/>
      <c r="GC90" s="37"/>
      <c r="GD90" s="37"/>
      <c r="GE90" s="37"/>
      <c r="GF90" s="37"/>
      <c r="GG90" s="37"/>
      <c r="GH90" s="37"/>
      <c r="GI90" s="37"/>
      <c r="GJ90" s="37"/>
      <c r="GK90" s="37"/>
      <c r="GL90" s="37"/>
      <c r="GM90" s="37"/>
      <c r="GN90" s="37"/>
      <c r="GO90" s="37"/>
      <c r="GP90" s="37"/>
      <c r="GQ90" s="37"/>
      <c r="GR90" s="37"/>
      <c r="GS90" s="37"/>
      <c r="GT90" s="37"/>
      <c r="GU90" s="37"/>
      <c r="GV90" s="37"/>
      <c r="GW90" s="37"/>
      <c r="GX90" s="37"/>
      <c r="GY90" s="37"/>
      <c r="GZ90" s="37"/>
      <c r="HA90" s="37"/>
      <c r="HB90" s="37"/>
      <c r="HC90" s="37"/>
      <c r="HD90" s="37"/>
      <c r="HE90" s="37"/>
      <c r="HF90" s="37"/>
      <c r="HG90" s="37"/>
      <c r="HH90" s="37"/>
      <c r="HI90" s="37"/>
      <c r="HJ90" s="37"/>
      <c r="HK90" s="37"/>
      <c r="HL90" s="37"/>
      <c r="HM90" s="37"/>
      <c r="HN90" s="37"/>
      <c r="HO90" s="37"/>
      <c r="HP90" s="37"/>
      <c r="HQ90" s="37"/>
      <c r="HR90" s="37"/>
      <c r="HS90" s="37"/>
      <c r="HT90" s="37"/>
      <c r="HU90" s="37"/>
      <c r="HV90" s="37"/>
      <c r="HW90" s="37"/>
      <c r="HX90" s="37"/>
      <c r="HY90" s="37"/>
      <c r="HZ90" s="37"/>
      <c r="IA90" s="37"/>
      <c r="IB90" s="37"/>
      <c r="IC90" s="37"/>
      <c r="ID90" s="37"/>
      <c r="IE90" s="37"/>
      <c r="IF90" s="37"/>
      <c r="IG90" s="37"/>
      <c r="IH90" s="37"/>
      <c r="II90" s="37"/>
      <c r="IJ90" s="37"/>
      <c r="IK90" s="37"/>
      <c r="IL90" s="37"/>
      <c r="IM90" s="37"/>
      <c r="IN90" s="37"/>
      <c r="IO90" s="37"/>
      <c r="IP90" s="37"/>
      <c r="IQ90" s="37"/>
      <c r="IR90" s="37"/>
      <c r="IS90" s="37"/>
      <c r="IT90" s="37"/>
      <c r="IU90" s="37"/>
      <c r="IV90" s="37"/>
    </row>
    <row r="91" spans="1:256" customFormat="1" ht="15" customHeight="1" x14ac:dyDescent="0.2">
      <c r="A91" s="184" t="s">
        <v>93</v>
      </c>
      <c r="B91" s="200">
        <v>19</v>
      </c>
      <c r="C91" s="276">
        <v>34</v>
      </c>
      <c r="D91" s="201">
        <v>88</v>
      </c>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c r="CR91" s="37"/>
      <c r="CS91" s="37"/>
      <c r="CT91" s="37"/>
      <c r="CU91" s="37"/>
      <c r="CV91" s="37"/>
      <c r="CW91" s="37"/>
      <c r="CX91" s="37"/>
      <c r="CY91" s="37"/>
      <c r="CZ91" s="37"/>
      <c r="DA91" s="37"/>
      <c r="DB91" s="37"/>
      <c r="DC91" s="37"/>
      <c r="DD91" s="37"/>
      <c r="DE91" s="37"/>
      <c r="DF91" s="37"/>
      <c r="DG91" s="37"/>
      <c r="DH91" s="37"/>
      <c r="DI91" s="37"/>
      <c r="DJ91" s="37"/>
      <c r="DK91" s="37"/>
      <c r="DL91" s="37"/>
      <c r="DM91" s="37"/>
      <c r="DN91" s="37"/>
      <c r="DO91" s="37"/>
      <c r="DP91" s="37"/>
      <c r="DQ91" s="37"/>
      <c r="DR91" s="37"/>
      <c r="DS91" s="37"/>
      <c r="DT91" s="37"/>
      <c r="DU91" s="37"/>
      <c r="DV91" s="37"/>
      <c r="DW91" s="37"/>
      <c r="DX91" s="37"/>
      <c r="DY91" s="37"/>
      <c r="DZ91" s="37"/>
      <c r="EA91" s="37"/>
      <c r="EB91" s="37"/>
      <c r="EC91" s="37"/>
      <c r="ED91" s="37"/>
      <c r="EE91" s="37"/>
      <c r="EF91" s="37"/>
      <c r="EG91" s="37"/>
      <c r="EH91" s="37"/>
      <c r="EI91" s="37"/>
      <c r="EJ91" s="37"/>
      <c r="EK91" s="37"/>
      <c r="EL91" s="37"/>
      <c r="EM91" s="37"/>
      <c r="EN91" s="37"/>
      <c r="EO91" s="37"/>
      <c r="EP91" s="37"/>
      <c r="EQ91" s="37"/>
      <c r="ER91" s="37"/>
      <c r="ES91" s="37"/>
      <c r="ET91" s="37"/>
      <c r="EU91" s="37"/>
      <c r="EV91" s="37"/>
      <c r="EW91" s="37"/>
      <c r="EX91" s="37"/>
      <c r="EY91" s="37"/>
      <c r="EZ91" s="37"/>
      <c r="FA91" s="37"/>
      <c r="FB91" s="37"/>
      <c r="FC91" s="37"/>
      <c r="FD91" s="37"/>
      <c r="FE91" s="37"/>
      <c r="FF91" s="37"/>
      <c r="FG91" s="37"/>
      <c r="FH91" s="37"/>
      <c r="FI91" s="37"/>
      <c r="FJ91" s="37"/>
      <c r="FK91" s="37"/>
      <c r="FL91" s="37"/>
      <c r="FM91" s="37"/>
      <c r="FN91" s="37"/>
      <c r="FO91" s="37"/>
      <c r="FP91" s="37"/>
      <c r="FQ91" s="37"/>
      <c r="FR91" s="37"/>
      <c r="FS91" s="37"/>
      <c r="FT91" s="37"/>
      <c r="FU91" s="37"/>
      <c r="FV91" s="37"/>
      <c r="FW91" s="37"/>
      <c r="FX91" s="37"/>
      <c r="FY91" s="37"/>
      <c r="FZ91" s="37"/>
      <c r="GA91" s="37"/>
      <c r="GB91" s="37"/>
      <c r="GC91" s="37"/>
      <c r="GD91" s="37"/>
      <c r="GE91" s="37"/>
      <c r="GF91" s="37"/>
      <c r="GG91" s="37"/>
      <c r="GH91" s="37"/>
      <c r="GI91" s="37"/>
      <c r="GJ91" s="37"/>
      <c r="GK91" s="37"/>
      <c r="GL91" s="37"/>
      <c r="GM91" s="37"/>
      <c r="GN91" s="37"/>
      <c r="GO91" s="37"/>
      <c r="GP91" s="37"/>
      <c r="GQ91" s="37"/>
      <c r="GR91" s="37"/>
      <c r="GS91" s="37"/>
      <c r="GT91" s="37"/>
      <c r="GU91" s="37"/>
      <c r="GV91" s="37"/>
      <c r="GW91" s="37"/>
      <c r="GX91" s="37"/>
      <c r="GY91" s="37"/>
      <c r="GZ91" s="37"/>
      <c r="HA91" s="37"/>
      <c r="HB91" s="37"/>
      <c r="HC91" s="37"/>
      <c r="HD91" s="37"/>
      <c r="HE91" s="37"/>
      <c r="HF91" s="37"/>
      <c r="HG91" s="37"/>
      <c r="HH91" s="37"/>
      <c r="HI91" s="37"/>
      <c r="HJ91" s="37"/>
      <c r="HK91" s="37"/>
      <c r="HL91" s="37"/>
      <c r="HM91" s="37"/>
      <c r="HN91" s="37"/>
      <c r="HO91" s="37"/>
      <c r="HP91" s="37"/>
      <c r="HQ91" s="37"/>
      <c r="HR91" s="37"/>
      <c r="HS91" s="37"/>
      <c r="HT91" s="37"/>
      <c r="HU91" s="37"/>
      <c r="HV91" s="37"/>
      <c r="HW91" s="37"/>
      <c r="HX91" s="37"/>
      <c r="HY91" s="37"/>
      <c r="HZ91" s="37"/>
      <c r="IA91" s="37"/>
      <c r="IB91" s="37"/>
      <c r="IC91" s="37"/>
      <c r="ID91" s="37"/>
      <c r="IE91" s="37"/>
      <c r="IF91" s="37"/>
      <c r="IG91" s="37"/>
      <c r="IH91" s="37"/>
      <c r="II91" s="37"/>
      <c r="IJ91" s="37"/>
      <c r="IK91" s="37"/>
      <c r="IL91" s="37"/>
      <c r="IM91" s="37"/>
      <c r="IN91" s="37"/>
      <c r="IO91" s="37"/>
      <c r="IP91" s="37"/>
      <c r="IQ91" s="37"/>
      <c r="IR91" s="37"/>
      <c r="IS91" s="37"/>
      <c r="IT91" s="37"/>
      <c r="IU91" s="37"/>
      <c r="IV91" s="37"/>
    </row>
    <row r="92" spans="1:256" customFormat="1" ht="15" customHeight="1" x14ac:dyDescent="0.2">
      <c r="A92" s="184" t="s">
        <v>80</v>
      </c>
      <c r="B92" s="200">
        <v>172</v>
      </c>
      <c r="C92" s="276">
        <v>120</v>
      </c>
      <c r="D92" s="201">
        <v>160</v>
      </c>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c r="CR92" s="37"/>
      <c r="CS92" s="37"/>
      <c r="CT92" s="37"/>
      <c r="CU92" s="37"/>
      <c r="CV92" s="37"/>
      <c r="CW92" s="37"/>
      <c r="CX92" s="37"/>
      <c r="CY92" s="37"/>
      <c r="CZ92" s="37"/>
      <c r="DA92" s="37"/>
      <c r="DB92" s="37"/>
      <c r="DC92" s="37"/>
      <c r="DD92" s="37"/>
      <c r="DE92" s="37"/>
      <c r="DF92" s="37"/>
      <c r="DG92" s="37"/>
      <c r="DH92" s="37"/>
      <c r="DI92" s="37"/>
      <c r="DJ92" s="37"/>
      <c r="DK92" s="37"/>
      <c r="DL92" s="37"/>
      <c r="DM92" s="37"/>
      <c r="DN92" s="37"/>
      <c r="DO92" s="37"/>
      <c r="DP92" s="37"/>
      <c r="DQ92" s="37"/>
      <c r="DR92" s="37"/>
      <c r="DS92" s="37"/>
      <c r="DT92" s="37"/>
      <c r="DU92" s="37"/>
      <c r="DV92" s="37"/>
      <c r="DW92" s="37"/>
      <c r="DX92" s="37"/>
      <c r="DY92" s="37"/>
      <c r="DZ92" s="37"/>
      <c r="EA92" s="37"/>
      <c r="EB92" s="37"/>
      <c r="EC92" s="37"/>
      <c r="ED92" s="37"/>
      <c r="EE92" s="37"/>
      <c r="EF92" s="37"/>
      <c r="EG92" s="37"/>
      <c r="EH92" s="37"/>
      <c r="EI92" s="37"/>
      <c r="EJ92" s="37"/>
      <c r="EK92" s="37"/>
      <c r="EL92" s="37"/>
      <c r="EM92" s="37"/>
      <c r="EN92" s="37"/>
      <c r="EO92" s="37"/>
      <c r="EP92" s="37"/>
      <c r="EQ92" s="37"/>
      <c r="ER92" s="37"/>
      <c r="ES92" s="37"/>
      <c r="ET92" s="37"/>
      <c r="EU92" s="37"/>
      <c r="EV92" s="37"/>
      <c r="EW92" s="37"/>
      <c r="EX92" s="37"/>
      <c r="EY92" s="37"/>
      <c r="EZ92" s="37"/>
      <c r="FA92" s="37"/>
      <c r="FB92" s="37"/>
      <c r="FC92" s="37"/>
      <c r="FD92" s="37"/>
      <c r="FE92" s="37"/>
      <c r="FF92" s="37"/>
      <c r="FG92" s="37"/>
      <c r="FH92" s="37"/>
      <c r="FI92" s="37"/>
      <c r="FJ92" s="37"/>
      <c r="FK92" s="37"/>
      <c r="FL92" s="37"/>
      <c r="FM92" s="37"/>
      <c r="FN92" s="37"/>
      <c r="FO92" s="37"/>
      <c r="FP92" s="37"/>
      <c r="FQ92" s="37"/>
      <c r="FR92" s="37"/>
      <c r="FS92" s="37"/>
      <c r="FT92" s="37"/>
      <c r="FU92" s="37"/>
      <c r="FV92" s="37"/>
      <c r="FW92" s="37"/>
      <c r="FX92" s="37"/>
      <c r="FY92" s="37"/>
      <c r="FZ92" s="37"/>
      <c r="GA92" s="37"/>
      <c r="GB92" s="37"/>
      <c r="GC92" s="37"/>
      <c r="GD92" s="37"/>
      <c r="GE92" s="37"/>
      <c r="GF92" s="37"/>
      <c r="GG92" s="37"/>
      <c r="GH92" s="37"/>
      <c r="GI92" s="37"/>
      <c r="GJ92" s="37"/>
      <c r="GK92" s="37"/>
      <c r="GL92" s="37"/>
      <c r="GM92" s="37"/>
      <c r="GN92" s="37"/>
      <c r="GO92" s="37"/>
      <c r="GP92" s="37"/>
      <c r="GQ92" s="37"/>
      <c r="GR92" s="37"/>
      <c r="GS92" s="37"/>
      <c r="GT92" s="37"/>
      <c r="GU92" s="37"/>
      <c r="GV92" s="37"/>
      <c r="GW92" s="37"/>
      <c r="GX92" s="37"/>
      <c r="GY92" s="37"/>
      <c r="GZ92" s="37"/>
      <c r="HA92" s="37"/>
      <c r="HB92" s="37"/>
      <c r="HC92" s="37"/>
      <c r="HD92" s="37"/>
      <c r="HE92" s="37"/>
      <c r="HF92" s="37"/>
      <c r="HG92" s="37"/>
      <c r="HH92" s="37"/>
      <c r="HI92" s="37"/>
      <c r="HJ92" s="37"/>
      <c r="HK92" s="37"/>
      <c r="HL92" s="37"/>
      <c r="HM92" s="37"/>
      <c r="HN92" s="37"/>
      <c r="HO92" s="37"/>
      <c r="HP92" s="37"/>
      <c r="HQ92" s="37"/>
      <c r="HR92" s="37"/>
      <c r="HS92" s="37"/>
      <c r="HT92" s="37"/>
      <c r="HU92" s="37"/>
      <c r="HV92" s="37"/>
      <c r="HW92" s="37"/>
      <c r="HX92" s="37"/>
      <c r="HY92" s="37"/>
      <c r="HZ92" s="37"/>
      <c r="IA92" s="37"/>
      <c r="IB92" s="37"/>
      <c r="IC92" s="37"/>
      <c r="ID92" s="37"/>
      <c r="IE92" s="37"/>
      <c r="IF92" s="37"/>
      <c r="IG92" s="37"/>
      <c r="IH92" s="37"/>
      <c r="II92" s="37"/>
      <c r="IJ92" s="37"/>
      <c r="IK92" s="37"/>
      <c r="IL92" s="37"/>
      <c r="IM92" s="37"/>
      <c r="IN92" s="37"/>
      <c r="IO92" s="37"/>
      <c r="IP92" s="37"/>
      <c r="IQ92" s="37"/>
      <c r="IR92" s="37"/>
      <c r="IS92" s="37"/>
      <c r="IT92" s="37"/>
      <c r="IU92" s="37"/>
      <c r="IV92" s="37"/>
    </row>
    <row r="93" spans="1:256" customFormat="1" ht="15" customHeight="1" x14ac:dyDescent="0.2">
      <c r="A93" s="184" t="s">
        <v>0</v>
      </c>
      <c r="B93" s="200">
        <v>122</v>
      </c>
      <c r="C93" s="276">
        <v>71</v>
      </c>
      <c r="D93" s="201">
        <v>91</v>
      </c>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c r="CR93" s="37"/>
      <c r="CS93" s="37"/>
      <c r="CT93" s="37"/>
      <c r="CU93" s="37"/>
      <c r="CV93" s="37"/>
      <c r="CW93" s="37"/>
      <c r="CX93" s="37"/>
      <c r="CY93" s="37"/>
      <c r="CZ93" s="37"/>
      <c r="DA93" s="37"/>
      <c r="DB93" s="37"/>
      <c r="DC93" s="37"/>
      <c r="DD93" s="37"/>
      <c r="DE93" s="37"/>
      <c r="DF93" s="37"/>
      <c r="DG93" s="37"/>
      <c r="DH93" s="37"/>
      <c r="DI93" s="37"/>
      <c r="DJ93" s="37"/>
      <c r="DK93" s="37"/>
      <c r="DL93" s="37"/>
      <c r="DM93" s="37"/>
      <c r="DN93" s="37"/>
      <c r="DO93" s="37"/>
      <c r="DP93" s="37"/>
      <c r="DQ93" s="37"/>
      <c r="DR93" s="37"/>
      <c r="DS93" s="37"/>
      <c r="DT93" s="37"/>
      <c r="DU93" s="37"/>
      <c r="DV93" s="37"/>
      <c r="DW93" s="37"/>
      <c r="DX93" s="37"/>
      <c r="DY93" s="37"/>
      <c r="DZ93" s="37"/>
      <c r="EA93" s="37"/>
      <c r="EB93" s="37"/>
      <c r="EC93" s="37"/>
      <c r="ED93" s="37"/>
      <c r="EE93" s="37"/>
      <c r="EF93" s="37"/>
      <c r="EG93" s="37"/>
      <c r="EH93" s="37"/>
      <c r="EI93" s="37"/>
      <c r="EJ93" s="37"/>
      <c r="EK93" s="37"/>
      <c r="EL93" s="37"/>
      <c r="EM93" s="37"/>
      <c r="EN93" s="37"/>
      <c r="EO93" s="37"/>
      <c r="EP93" s="37"/>
      <c r="EQ93" s="37"/>
      <c r="ER93" s="37"/>
      <c r="ES93" s="37"/>
      <c r="ET93" s="37"/>
      <c r="EU93" s="37"/>
      <c r="EV93" s="37"/>
      <c r="EW93" s="37"/>
      <c r="EX93" s="37"/>
      <c r="EY93" s="37"/>
      <c r="EZ93" s="37"/>
      <c r="FA93" s="37"/>
      <c r="FB93" s="37"/>
      <c r="FC93" s="37"/>
      <c r="FD93" s="37"/>
      <c r="FE93" s="37"/>
      <c r="FF93" s="37"/>
      <c r="FG93" s="37"/>
      <c r="FH93" s="37"/>
      <c r="FI93" s="37"/>
      <c r="FJ93" s="37"/>
      <c r="FK93" s="37"/>
      <c r="FL93" s="37"/>
      <c r="FM93" s="37"/>
      <c r="FN93" s="37"/>
      <c r="FO93" s="37"/>
      <c r="FP93" s="37"/>
      <c r="FQ93" s="37"/>
      <c r="FR93" s="37"/>
      <c r="FS93" s="37"/>
      <c r="FT93" s="37"/>
      <c r="FU93" s="37"/>
      <c r="FV93" s="37"/>
      <c r="FW93" s="37"/>
      <c r="FX93" s="37"/>
      <c r="FY93" s="37"/>
      <c r="FZ93" s="37"/>
      <c r="GA93" s="37"/>
      <c r="GB93" s="37"/>
      <c r="GC93" s="37"/>
      <c r="GD93" s="37"/>
      <c r="GE93" s="37"/>
      <c r="GF93" s="37"/>
      <c r="GG93" s="37"/>
      <c r="GH93" s="37"/>
      <c r="GI93" s="37"/>
      <c r="GJ93" s="37"/>
      <c r="GK93" s="37"/>
      <c r="GL93" s="37"/>
      <c r="GM93" s="37"/>
      <c r="GN93" s="37"/>
      <c r="GO93" s="37"/>
      <c r="GP93" s="37"/>
      <c r="GQ93" s="37"/>
      <c r="GR93" s="37"/>
      <c r="GS93" s="37"/>
      <c r="GT93" s="37"/>
      <c r="GU93" s="37"/>
      <c r="GV93" s="37"/>
      <c r="GW93" s="37"/>
      <c r="GX93" s="37"/>
      <c r="GY93" s="37"/>
      <c r="GZ93" s="37"/>
      <c r="HA93" s="37"/>
      <c r="HB93" s="37"/>
      <c r="HC93" s="37"/>
      <c r="HD93" s="37"/>
      <c r="HE93" s="37"/>
      <c r="HF93" s="37"/>
      <c r="HG93" s="37"/>
      <c r="HH93" s="37"/>
      <c r="HI93" s="37"/>
      <c r="HJ93" s="37"/>
      <c r="HK93" s="37"/>
      <c r="HL93" s="37"/>
      <c r="HM93" s="37"/>
      <c r="HN93" s="37"/>
      <c r="HO93" s="37"/>
      <c r="HP93" s="37"/>
      <c r="HQ93" s="37"/>
      <c r="HR93" s="37"/>
      <c r="HS93" s="37"/>
      <c r="HT93" s="37"/>
      <c r="HU93" s="37"/>
      <c r="HV93" s="37"/>
      <c r="HW93" s="37"/>
      <c r="HX93" s="37"/>
      <c r="HY93" s="37"/>
      <c r="HZ93" s="37"/>
      <c r="IA93" s="37"/>
      <c r="IB93" s="37"/>
      <c r="IC93" s="37"/>
      <c r="ID93" s="37"/>
      <c r="IE93" s="37"/>
      <c r="IF93" s="37"/>
      <c r="IG93" s="37"/>
      <c r="IH93" s="37"/>
      <c r="II93" s="37"/>
      <c r="IJ93" s="37"/>
      <c r="IK93" s="37"/>
      <c r="IL93" s="37"/>
      <c r="IM93" s="37"/>
      <c r="IN93" s="37"/>
      <c r="IO93" s="37"/>
      <c r="IP93" s="37"/>
      <c r="IQ93" s="37"/>
      <c r="IR93" s="37"/>
      <c r="IS93" s="37"/>
      <c r="IT93" s="37"/>
      <c r="IU93" s="37"/>
      <c r="IV93" s="37"/>
    </row>
    <row r="94" spans="1:256" customFormat="1" ht="28.5" customHeight="1" x14ac:dyDescent="0.2">
      <c r="A94" s="184" t="s">
        <v>81</v>
      </c>
      <c r="B94" s="200">
        <v>13</v>
      </c>
      <c r="C94" s="276">
        <v>36</v>
      </c>
      <c r="D94" s="201">
        <v>45</v>
      </c>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7"/>
      <c r="CZ94" s="37"/>
      <c r="DA94" s="37"/>
      <c r="DB94" s="37"/>
      <c r="DC94" s="37"/>
      <c r="DD94" s="37"/>
      <c r="DE94" s="37"/>
      <c r="DF94" s="37"/>
      <c r="DG94" s="37"/>
      <c r="DH94" s="37"/>
      <c r="DI94" s="37"/>
      <c r="DJ94" s="37"/>
      <c r="DK94" s="37"/>
      <c r="DL94" s="37"/>
      <c r="DM94" s="37"/>
      <c r="DN94" s="37"/>
      <c r="DO94" s="37"/>
      <c r="DP94" s="37"/>
      <c r="DQ94" s="37"/>
      <c r="DR94" s="37"/>
      <c r="DS94" s="37"/>
      <c r="DT94" s="37"/>
      <c r="DU94" s="37"/>
      <c r="DV94" s="37"/>
      <c r="DW94" s="37"/>
      <c r="DX94" s="37"/>
      <c r="DY94" s="37"/>
      <c r="DZ94" s="37"/>
      <c r="EA94" s="37"/>
      <c r="EB94" s="37"/>
      <c r="EC94" s="37"/>
      <c r="ED94" s="37"/>
      <c r="EE94" s="37"/>
      <c r="EF94" s="37"/>
      <c r="EG94" s="37"/>
      <c r="EH94" s="37"/>
      <c r="EI94" s="37"/>
      <c r="EJ94" s="37"/>
      <c r="EK94" s="37"/>
      <c r="EL94" s="37"/>
      <c r="EM94" s="37"/>
      <c r="EN94" s="37"/>
      <c r="EO94" s="37"/>
      <c r="EP94" s="37"/>
      <c r="EQ94" s="37"/>
      <c r="ER94" s="37"/>
      <c r="ES94" s="37"/>
      <c r="ET94" s="37"/>
      <c r="EU94" s="37"/>
      <c r="EV94" s="37"/>
      <c r="EW94" s="37"/>
      <c r="EX94" s="37"/>
      <c r="EY94" s="37"/>
      <c r="EZ94" s="37"/>
      <c r="FA94" s="37"/>
      <c r="FB94" s="37"/>
      <c r="FC94" s="37"/>
      <c r="FD94" s="37"/>
      <c r="FE94" s="37"/>
      <c r="FF94" s="37"/>
      <c r="FG94" s="37"/>
      <c r="FH94" s="37"/>
      <c r="FI94" s="37"/>
      <c r="FJ94" s="37"/>
      <c r="FK94" s="37"/>
      <c r="FL94" s="37"/>
      <c r="FM94" s="37"/>
      <c r="FN94" s="37"/>
      <c r="FO94" s="37"/>
      <c r="FP94" s="37"/>
      <c r="FQ94" s="37"/>
      <c r="FR94" s="37"/>
      <c r="FS94" s="37"/>
      <c r="FT94" s="37"/>
      <c r="FU94" s="37"/>
      <c r="FV94" s="37"/>
      <c r="FW94" s="37"/>
      <c r="FX94" s="37"/>
      <c r="FY94" s="37"/>
      <c r="FZ94" s="37"/>
      <c r="GA94" s="37"/>
      <c r="GB94" s="37"/>
      <c r="GC94" s="37"/>
      <c r="GD94" s="37"/>
      <c r="GE94" s="37"/>
      <c r="GF94" s="37"/>
      <c r="GG94" s="37"/>
      <c r="GH94" s="37"/>
      <c r="GI94" s="37"/>
      <c r="GJ94" s="37"/>
      <c r="GK94" s="37"/>
      <c r="GL94" s="37"/>
      <c r="GM94" s="37"/>
      <c r="GN94" s="37"/>
      <c r="GO94" s="37"/>
      <c r="GP94" s="37"/>
      <c r="GQ94" s="37"/>
      <c r="GR94" s="37"/>
      <c r="GS94" s="37"/>
      <c r="GT94" s="37"/>
      <c r="GU94" s="37"/>
      <c r="GV94" s="37"/>
      <c r="GW94" s="37"/>
      <c r="GX94" s="37"/>
      <c r="GY94" s="37"/>
      <c r="GZ94" s="37"/>
      <c r="HA94" s="37"/>
      <c r="HB94" s="37"/>
      <c r="HC94" s="37"/>
      <c r="HD94" s="37"/>
      <c r="HE94" s="37"/>
      <c r="HF94" s="37"/>
      <c r="HG94" s="37"/>
      <c r="HH94" s="37"/>
      <c r="HI94" s="37"/>
      <c r="HJ94" s="37"/>
      <c r="HK94" s="37"/>
      <c r="HL94" s="37"/>
      <c r="HM94" s="37"/>
      <c r="HN94" s="37"/>
      <c r="HO94" s="37"/>
      <c r="HP94" s="37"/>
      <c r="HQ94" s="37"/>
      <c r="HR94" s="37"/>
      <c r="HS94" s="37"/>
      <c r="HT94" s="37"/>
      <c r="HU94" s="37"/>
      <c r="HV94" s="37"/>
      <c r="HW94" s="37"/>
      <c r="HX94" s="37"/>
      <c r="HY94" s="37"/>
      <c r="HZ94" s="37"/>
      <c r="IA94" s="37"/>
      <c r="IB94" s="37"/>
      <c r="IC94" s="37"/>
      <c r="ID94" s="37"/>
      <c r="IE94" s="37"/>
      <c r="IF94" s="37"/>
      <c r="IG94" s="37"/>
      <c r="IH94" s="37"/>
      <c r="II94" s="37"/>
      <c r="IJ94" s="37"/>
      <c r="IK94" s="37"/>
      <c r="IL94" s="37"/>
      <c r="IM94" s="37"/>
      <c r="IN94" s="37"/>
      <c r="IO94" s="37"/>
      <c r="IP94" s="37"/>
      <c r="IQ94" s="37"/>
      <c r="IR94" s="37"/>
      <c r="IS94" s="37"/>
      <c r="IT94" s="37"/>
      <c r="IU94" s="37"/>
      <c r="IV94" s="37"/>
    </row>
    <row r="95" spans="1:256" customFormat="1" ht="15" customHeight="1" x14ac:dyDescent="0.2">
      <c r="A95" s="184" t="s">
        <v>97</v>
      </c>
      <c r="B95" s="200">
        <v>99</v>
      </c>
      <c r="C95" s="276">
        <v>65</v>
      </c>
      <c r="D95" s="201">
        <v>85</v>
      </c>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7"/>
      <c r="CZ95" s="37"/>
      <c r="DA95" s="37"/>
      <c r="DB95" s="37"/>
      <c r="DC95" s="37"/>
      <c r="DD95" s="37"/>
      <c r="DE95" s="37"/>
      <c r="DF95" s="37"/>
      <c r="DG95" s="37"/>
      <c r="DH95" s="37"/>
      <c r="DI95" s="37"/>
      <c r="DJ95" s="37"/>
      <c r="DK95" s="37"/>
      <c r="DL95" s="37"/>
      <c r="DM95" s="37"/>
      <c r="DN95" s="37"/>
      <c r="DO95" s="37"/>
      <c r="DP95" s="37"/>
      <c r="DQ95" s="37"/>
      <c r="DR95" s="37"/>
      <c r="DS95" s="37"/>
      <c r="DT95" s="37"/>
      <c r="DU95" s="37"/>
      <c r="DV95" s="37"/>
      <c r="DW95" s="37"/>
      <c r="DX95" s="37"/>
      <c r="DY95" s="37"/>
      <c r="DZ95" s="37"/>
      <c r="EA95" s="37"/>
      <c r="EB95" s="37"/>
      <c r="EC95" s="37"/>
      <c r="ED95" s="37"/>
      <c r="EE95" s="37"/>
      <c r="EF95" s="37"/>
      <c r="EG95" s="37"/>
      <c r="EH95" s="37"/>
      <c r="EI95" s="37"/>
      <c r="EJ95" s="37"/>
      <c r="EK95" s="37"/>
      <c r="EL95" s="37"/>
      <c r="EM95" s="37"/>
      <c r="EN95" s="37"/>
      <c r="EO95" s="37"/>
      <c r="EP95" s="37"/>
      <c r="EQ95" s="37"/>
      <c r="ER95" s="37"/>
      <c r="ES95" s="37"/>
      <c r="ET95" s="37"/>
      <c r="EU95" s="37"/>
      <c r="EV95" s="37"/>
      <c r="EW95" s="37"/>
      <c r="EX95" s="37"/>
      <c r="EY95" s="37"/>
      <c r="EZ95" s="37"/>
      <c r="FA95" s="37"/>
      <c r="FB95" s="37"/>
      <c r="FC95" s="37"/>
      <c r="FD95" s="37"/>
      <c r="FE95" s="37"/>
      <c r="FF95" s="37"/>
      <c r="FG95" s="37"/>
      <c r="FH95" s="37"/>
      <c r="FI95" s="37"/>
      <c r="FJ95" s="37"/>
      <c r="FK95" s="37"/>
      <c r="FL95" s="37"/>
      <c r="FM95" s="37"/>
      <c r="FN95" s="37"/>
      <c r="FO95" s="37"/>
      <c r="FP95" s="37"/>
      <c r="FQ95" s="37"/>
      <c r="FR95" s="37"/>
      <c r="FS95" s="37"/>
      <c r="FT95" s="37"/>
      <c r="FU95" s="37"/>
      <c r="FV95" s="37"/>
      <c r="FW95" s="37"/>
      <c r="FX95" s="37"/>
      <c r="FY95" s="37"/>
      <c r="FZ95" s="37"/>
      <c r="GA95" s="37"/>
      <c r="GB95" s="37"/>
      <c r="GC95" s="37"/>
      <c r="GD95" s="37"/>
      <c r="GE95" s="37"/>
      <c r="GF95" s="37"/>
      <c r="GG95" s="37"/>
      <c r="GH95" s="37"/>
      <c r="GI95" s="37"/>
      <c r="GJ95" s="37"/>
      <c r="GK95" s="37"/>
      <c r="GL95" s="37"/>
      <c r="GM95" s="37"/>
      <c r="GN95" s="37"/>
      <c r="GO95" s="37"/>
      <c r="GP95" s="37"/>
      <c r="GQ95" s="37"/>
      <c r="GR95" s="37"/>
      <c r="GS95" s="37"/>
      <c r="GT95" s="37"/>
      <c r="GU95" s="37"/>
      <c r="GV95" s="37"/>
      <c r="GW95" s="37"/>
      <c r="GX95" s="37"/>
      <c r="GY95" s="37"/>
      <c r="GZ95" s="37"/>
      <c r="HA95" s="37"/>
      <c r="HB95" s="37"/>
      <c r="HC95" s="37"/>
      <c r="HD95" s="37"/>
      <c r="HE95" s="37"/>
      <c r="HF95" s="37"/>
      <c r="HG95" s="37"/>
      <c r="HH95" s="37"/>
      <c r="HI95" s="37"/>
      <c r="HJ95" s="37"/>
      <c r="HK95" s="37"/>
      <c r="HL95" s="37"/>
      <c r="HM95" s="37"/>
      <c r="HN95" s="37"/>
      <c r="HO95" s="37"/>
      <c r="HP95" s="37"/>
      <c r="HQ95" s="37"/>
      <c r="HR95" s="37"/>
      <c r="HS95" s="37"/>
      <c r="HT95" s="37"/>
      <c r="HU95" s="37"/>
      <c r="HV95" s="37"/>
      <c r="HW95" s="37"/>
      <c r="HX95" s="37"/>
      <c r="HY95" s="37"/>
      <c r="HZ95" s="37"/>
      <c r="IA95" s="37"/>
      <c r="IB95" s="37"/>
      <c r="IC95" s="37"/>
      <c r="ID95" s="37"/>
      <c r="IE95" s="37"/>
      <c r="IF95" s="37"/>
      <c r="IG95" s="37"/>
      <c r="IH95" s="37"/>
      <c r="II95" s="37"/>
      <c r="IJ95" s="37"/>
      <c r="IK95" s="37"/>
      <c r="IL95" s="37"/>
      <c r="IM95" s="37"/>
      <c r="IN95" s="37"/>
      <c r="IO95" s="37"/>
      <c r="IP95" s="37"/>
      <c r="IQ95" s="37"/>
      <c r="IR95" s="37"/>
      <c r="IS95" s="37"/>
      <c r="IT95" s="37"/>
      <c r="IU95" s="37"/>
      <c r="IV95" s="37"/>
    </row>
    <row r="96" spans="1:256" customFormat="1" ht="15" customHeight="1" x14ac:dyDescent="0.2">
      <c r="A96" s="184" t="s">
        <v>94</v>
      </c>
      <c r="B96" s="200">
        <v>4</v>
      </c>
      <c r="C96" s="276">
        <v>3</v>
      </c>
      <c r="D96" s="201">
        <v>2</v>
      </c>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7"/>
      <c r="CZ96" s="37"/>
      <c r="DA96" s="37"/>
      <c r="DB96" s="37"/>
      <c r="DC96" s="37"/>
      <c r="DD96" s="37"/>
      <c r="DE96" s="37"/>
      <c r="DF96" s="37"/>
      <c r="DG96" s="37"/>
      <c r="DH96" s="37"/>
      <c r="DI96" s="37"/>
      <c r="DJ96" s="37"/>
      <c r="DK96" s="37"/>
      <c r="DL96" s="37"/>
      <c r="DM96" s="37"/>
      <c r="DN96" s="37"/>
      <c r="DO96" s="37"/>
      <c r="DP96" s="37"/>
      <c r="DQ96" s="37"/>
      <c r="DR96" s="37"/>
      <c r="DS96" s="37"/>
      <c r="DT96" s="37"/>
      <c r="DU96" s="37"/>
      <c r="DV96" s="37"/>
      <c r="DW96" s="37"/>
      <c r="DX96" s="37"/>
      <c r="DY96" s="37"/>
      <c r="DZ96" s="37"/>
      <c r="EA96" s="37"/>
      <c r="EB96" s="37"/>
      <c r="EC96" s="37"/>
      <c r="ED96" s="37"/>
      <c r="EE96" s="37"/>
      <c r="EF96" s="37"/>
      <c r="EG96" s="37"/>
      <c r="EH96" s="37"/>
      <c r="EI96" s="37"/>
      <c r="EJ96" s="37"/>
      <c r="EK96" s="37"/>
      <c r="EL96" s="37"/>
      <c r="EM96" s="37"/>
      <c r="EN96" s="37"/>
      <c r="EO96" s="37"/>
      <c r="EP96" s="37"/>
      <c r="EQ96" s="37"/>
      <c r="ER96" s="37"/>
      <c r="ES96" s="37"/>
      <c r="ET96" s="37"/>
      <c r="EU96" s="37"/>
      <c r="EV96" s="37"/>
      <c r="EW96" s="37"/>
      <c r="EX96" s="37"/>
      <c r="EY96" s="37"/>
      <c r="EZ96" s="37"/>
      <c r="FA96" s="37"/>
      <c r="FB96" s="37"/>
      <c r="FC96" s="37"/>
      <c r="FD96" s="37"/>
      <c r="FE96" s="37"/>
      <c r="FF96" s="37"/>
      <c r="FG96" s="37"/>
      <c r="FH96" s="37"/>
      <c r="FI96" s="37"/>
      <c r="FJ96" s="37"/>
      <c r="FK96" s="37"/>
      <c r="FL96" s="37"/>
      <c r="FM96" s="37"/>
      <c r="FN96" s="37"/>
      <c r="FO96" s="37"/>
      <c r="FP96" s="37"/>
      <c r="FQ96" s="37"/>
      <c r="FR96" s="37"/>
      <c r="FS96" s="37"/>
      <c r="FT96" s="37"/>
      <c r="FU96" s="37"/>
      <c r="FV96" s="37"/>
      <c r="FW96" s="37"/>
      <c r="FX96" s="37"/>
      <c r="FY96" s="37"/>
      <c r="FZ96" s="37"/>
      <c r="GA96" s="37"/>
      <c r="GB96" s="37"/>
      <c r="GC96" s="37"/>
      <c r="GD96" s="37"/>
      <c r="GE96" s="37"/>
      <c r="GF96" s="37"/>
      <c r="GG96" s="37"/>
      <c r="GH96" s="37"/>
      <c r="GI96" s="37"/>
      <c r="GJ96" s="37"/>
      <c r="GK96" s="37"/>
      <c r="GL96" s="37"/>
      <c r="GM96" s="37"/>
      <c r="GN96" s="37"/>
      <c r="GO96" s="37"/>
      <c r="GP96" s="37"/>
      <c r="GQ96" s="37"/>
      <c r="GR96" s="37"/>
      <c r="GS96" s="37"/>
      <c r="GT96" s="37"/>
      <c r="GU96" s="37"/>
      <c r="GV96" s="37"/>
      <c r="GW96" s="37"/>
      <c r="GX96" s="37"/>
      <c r="GY96" s="37"/>
      <c r="GZ96" s="37"/>
      <c r="HA96" s="37"/>
      <c r="HB96" s="37"/>
      <c r="HC96" s="37"/>
      <c r="HD96" s="37"/>
      <c r="HE96" s="37"/>
      <c r="HF96" s="37"/>
      <c r="HG96" s="37"/>
      <c r="HH96" s="37"/>
      <c r="HI96" s="37"/>
      <c r="HJ96" s="37"/>
      <c r="HK96" s="37"/>
      <c r="HL96" s="37"/>
      <c r="HM96" s="37"/>
      <c r="HN96" s="37"/>
      <c r="HO96" s="37"/>
      <c r="HP96" s="37"/>
      <c r="HQ96" s="37"/>
      <c r="HR96" s="37"/>
      <c r="HS96" s="37"/>
      <c r="HT96" s="37"/>
      <c r="HU96" s="37"/>
      <c r="HV96" s="37"/>
      <c r="HW96" s="37"/>
      <c r="HX96" s="37"/>
      <c r="HY96" s="37"/>
      <c r="HZ96" s="37"/>
      <c r="IA96" s="37"/>
      <c r="IB96" s="37"/>
      <c r="IC96" s="37"/>
      <c r="ID96" s="37"/>
      <c r="IE96" s="37"/>
      <c r="IF96" s="37"/>
      <c r="IG96" s="37"/>
      <c r="IH96" s="37"/>
      <c r="II96" s="37"/>
      <c r="IJ96" s="37"/>
      <c r="IK96" s="37"/>
      <c r="IL96" s="37"/>
      <c r="IM96" s="37"/>
      <c r="IN96" s="37"/>
      <c r="IO96" s="37"/>
      <c r="IP96" s="37"/>
      <c r="IQ96" s="37"/>
      <c r="IR96" s="37"/>
      <c r="IS96" s="37"/>
      <c r="IT96" s="37"/>
      <c r="IU96" s="37"/>
      <c r="IV96" s="37"/>
    </row>
    <row r="97" spans="1:256" customFormat="1" ht="15" customHeight="1" x14ac:dyDescent="0.2">
      <c r="A97" s="184" t="s">
        <v>90</v>
      </c>
      <c r="B97" s="200">
        <v>160</v>
      </c>
      <c r="C97" s="276">
        <v>217</v>
      </c>
      <c r="D97" s="201">
        <v>299</v>
      </c>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c r="CW97" s="37"/>
      <c r="CX97" s="37"/>
      <c r="CY97" s="37"/>
      <c r="CZ97" s="37"/>
      <c r="DA97" s="37"/>
      <c r="DB97" s="37"/>
      <c r="DC97" s="37"/>
      <c r="DD97" s="37"/>
      <c r="DE97" s="37"/>
      <c r="DF97" s="37"/>
      <c r="DG97" s="37"/>
      <c r="DH97" s="37"/>
      <c r="DI97" s="37"/>
      <c r="DJ97" s="37"/>
      <c r="DK97" s="37"/>
      <c r="DL97" s="37"/>
      <c r="DM97" s="37"/>
      <c r="DN97" s="37"/>
      <c r="DO97" s="37"/>
      <c r="DP97" s="37"/>
      <c r="DQ97" s="37"/>
      <c r="DR97" s="37"/>
      <c r="DS97" s="37"/>
      <c r="DT97" s="37"/>
      <c r="DU97" s="37"/>
      <c r="DV97" s="37"/>
      <c r="DW97" s="37"/>
      <c r="DX97" s="37"/>
      <c r="DY97" s="37"/>
      <c r="DZ97" s="37"/>
      <c r="EA97" s="37"/>
      <c r="EB97" s="37"/>
      <c r="EC97" s="37"/>
      <c r="ED97" s="37"/>
      <c r="EE97" s="37"/>
      <c r="EF97" s="37"/>
      <c r="EG97" s="37"/>
      <c r="EH97" s="37"/>
      <c r="EI97" s="37"/>
      <c r="EJ97" s="37"/>
      <c r="EK97" s="37"/>
      <c r="EL97" s="37"/>
      <c r="EM97" s="37"/>
      <c r="EN97" s="37"/>
      <c r="EO97" s="37"/>
      <c r="EP97" s="37"/>
      <c r="EQ97" s="37"/>
      <c r="ER97" s="37"/>
      <c r="ES97" s="37"/>
      <c r="ET97" s="37"/>
      <c r="EU97" s="37"/>
      <c r="EV97" s="37"/>
      <c r="EW97" s="37"/>
      <c r="EX97" s="37"/>
      <c r="EY97" s="37"/>
      <c r="EZ97" s="37"/>
      <c r="FA97" s="37"/>
      <c r="FB97" s="37"/>
      <c r="FC97" s="37"/>
      <c r="FD97" s="37"/>
      <c r="FE97" s="37"/>
      <c r="FF97" s="37"/>
      <c r="FG97" s="37"/>
      <c r="FH97" s="37"/>
      <c r="FI97" s="37"/>
      <c r="FJ97" s="37"/>
      <c r="FK97" s="37"/>
      <c r="FL97" s="37"/>
      <c r="FM97" s="37"/>
      <c r="FN97" s="37"/>
      <c r="FO97" s="37"/>
      <c r="FP97" s="37"/>
      <c r="FQ97" s="37"/>
      <c r="FR97" s="37"/>
      <c r="FS97" s="37"/>
      <c r="FT97" s="37"/>
      <c r="FU97" s="37"/>
      <c r="FV97" s="37"/>
      <c r="FW97" s="37"/>
      <c r="FX97" s="37"/>
      <c r="FY97" s="37"/>
      <c r="FZ97" s="37"/>
      <c r="GA97" s="37"/>
      <c r="GB97" s="37"/>
      <c r="GC97" s="37"/>
      <c r="GD97" s="37"/>
      <c r="GE97" s="37"/>
      <c r="GF97" s="37"/>
      <c r="GG97" s="37"/>
      <c r="GH97" s="37"/>
      <c r="GI97" s="37"/>
      <c r="GJ97" s="37"/>
      <c r="GK97" s="37"/>
      <c r="GL97" s="37"/>
      <c r="GM97" s="37"/>
      <c r="GN97" s="37"/>
      <c r="GO97" s="37"/>
      <c r="GP97" s="37"/>
      <c r="GQ97" s="37"/>
      <c r="GR97" s="37"/>
      <c r="GS97" s="37"/>
      <c r="GT97" s="37"/>
      <c r="GU97" s="37"/>
      <c r="GV97" s="37"/>
      <c r="GW97" s="37"/>
      <c r="GX97" s="37"/>
      <c r="GY97" s="37"/>
      <c r="GZ97" s="37"/>
      <c r="HA97" s="37"/>
      <c r="HB97" s="37"/>
      <c r="HC97" s="37"/>
      <c r="HD97" s="37"/>
      <c r="HE97" s="37"/>
      <c r="HF97" s="37"/>
      <c r="HG97" s="37"/>
      <c r="HH97" s="37"/>
      <c r="HI97" s="37"/>
      <c r="HJ97" s="37"/>
      <c r="HK97" s="37"/>
      <c r="HL97" s="37"/>
      <c r="HM97" s="37"/>
      <c r="HN97" s="37"/>
      <c r="HO97" s="37"/>
      <c r="HP97" s="37"/>
      <c r="HQ97" s="37"/>
      <c r="HR97" s="37"/>
      <c r="HS97" s="37"/>
      <c r="HT97" s="37"/>
      <c r="HU97" s="37"/>
      <c r="HV97" s="37"/>
      <c r="HW97" s="37"/>
      <c r="HX97" s="37"/>
      <c r="HY97" s="37"/>
      <c r="HZ97" s="37"/>
      <c r="IA97" s="37"/>
      <c r="IB97" s="37"/>
      <c r="IC97" s="37"/>
      <c r="ID97" s="37"/>
      <c r="IE97" s="37"/>
      <c r="IF97" s="37"/>
      <c r="IG97" s="37"/>
      <c r="IH97" s="37"/>
      <c r="II97" s="37"/>
      <c r="IJ97" s="37"/>
      <c r="IK97" s="37"/>
      <c r="IL97" s="37"/>
      <c r="IM97" s="37"/>
      <c r="IN97" s="37"/>
      <c r="IO97" s="37"/>
      <c r="IP97" s="37"/>
      <c r="IQ97" s="37"/>
      <c r="IR97" s="37"/>
      <c r="IS97" s="37"/>
      <c r="IT97" s="37"/>
      <c r="IU97" s="37"/>
      <c r="IV97" s="37"/>
    </row>
    <row r="98" spans="1:256" customFormat="1" ht="15" customHeight="1" x14ac:dyDescent="0.2">
      <c r="A98" s="184" t="s">
        <v>75</v>
      </c>
      <c r="B98" s="200">
        <v>5</v>
      </c>
      <c r="C98" s="276">
        <v>2</v>
      </c>
      <c r="D98" s="201">
        <v>4</v>
      </c>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37"/>
      <c r="CS98" s="37"/>
      <c r="CT98" s="37"/>
      <c r="CU98" s="37"/>
      <c r="CV98" s="37"/>
      <c r="CW98" s="37"/>
      <c r="CX98" s="37"/>
      <c r="CY98" s="37"/>
      <c r="CZ98" s="37"/>
      <c r="DA98" s="37"/>
      <c r="DB98" s="37"/>
      <c r="DC98" s="37"/>
      <c r="DD98" s="37"/>
      <c r="DE98" s="37"/>
      <c r="DF98" s="37"/>
      <c r="DG98" s="37"/>
      <c r="DH98" s="37"/>
      <c r="DI98" s="37"/>
      <c r="DJ98" s="37"/>
      <c r="DK98" s="37"/>
      <c r="DL98" s="37"/>
      <c r="DM98" s="37"/>
      <c r="DN98" s="37"/>
      <c r="DO98" s="37"/>
      <c r="DP98" s="37"/>
      <c r="DQ98" s="37"/>
      <c r="DR98" s="37"/>
      <c r="DS98" s="37"/>
      <c r="DT98" s="37"/>
      <c r="DU98" s="37"/>
      <c r="DV98" s="37"/>
      <c r="DW98" s="37"/>
      <c r="DX98" s="37"/>
      <c r="DY98" s="37"/>
      <c r="DZ98" s="37"/>
      <c r="EA98" s="37"/>
      <c r="EB98" s="37"/>
      <c r="EC98" s="37"/>
      <c r="ED98" s="37"/>
      <c r="EE98" s="37"/>
      <c r="EF98" s="37"/>
      <c r="EG98" s="37"/>
      <c r="EH98" s="37"/>
      <c r="EI98" s="37"/>
      <c r="EJ98" s="37"/>
      <c r="EK98" s="37"/>
      <c r="EL98" s="37"/>
      <c r="EM98" s="37"/>
      <c r="EN98" s="37"/>
      <c r="EO98" s="37"/>
      <c r="EP98" s="37"/>
      <c r="EQ98" s="37"/>
      <c r="ER98" s="37"/>
      <c r="ES98" s="37"/>
      <c r="ET98" s="37"/>
      <c r="EU98" s="37"/>
      <c r="EV98" s="37"/>
      <c r="EW98" s="37"/>
      <c r="EX98" s="37"/>
      <c r="EY98" s="37"/>
      <c r="EZ98" s="37"/>
      <c r="FA98" s="37"/>
      <c r="FB98" s="37"/>
      <c r="FC98" s="37"/>
      <c r="FD98" s="37"/>
      <c r="FE98" s="37"/>
      <c r="FF98" s="37"/>
      <c r="FG98" s="37"/>
      <c r="FH98" s="37"/>
      <c r="FI98" s="37"/>
      <c r="FJ98" s="37"/>
      <c r="FK98" s="37"/>
      <c r="FL98" s="37"/>
      <c r="FM98" s="37"/>
      <c r="FN98" s="37"/>
      <c r="FO98" s="37"/>
      <c r="FP98" s="37"/>
      <c r="FQ98" s="37"/>
      <c r="FR98" s="37"/>
      <c r="FS98" s="37"/>
      <c r="FT98" s="37"/>
      <c r="FU98" s="37"/>
      <c r="FV98" s="37"/>
      <c r="FW98" s="37"/>
      <c r="FX98" s="37"/>
      <c r="FY98" s="37"/>
      <c r="FZ98" s="37"/>
      <c r="GA98" s="37"/>
      <c r="GB98" s="37"/>
      <c r="GC98" s="37"/>
      <c r="GD98" s="37"/>
      <c r="GE98" s="37"/>
      <c r="GF98" s="37"/>
      <c r="GG98" s="37"/>
      <c r="GH98" s="37"/>
      <c r="GI98" s="37"/>
      <c r="GJ98" s="37"/>
      <c r="GK98" s="37"/>
      <c r="GL98" s="37"/>
      <c r="GM98" s="37"/>
      <c r="GN98" s="37"/>
      <c r="GO98" s="37"/>
      <c r="GP98" s="37"/>
      <c r="GQ98" s="37"/>
      <c r="GR98" s="37"/>
      <c r="GS98" s="37"/>
      <c r="GT98" s="37"/>
      <c r="GU98" s="37"/>
      <c r="GV98" s="37"/>
      <c r="GW98" s="37"/>
      <c r="GX98" s="37"/>
      <c r="GY98" s="37"/>
      <c r="GZ98" s="37"/>
      <c r="HA98" s="37"/>
      <c r="HB98" s="37"/>
      <c r="HC98" s="37"/>
      <c r="HD98" s="37"/>
      <c r="HE98" s="37"/>
      <c r="HF98" s="37"/>
      <c r="HG98" s="37"/>
      <c r="HH98" s="37"/>
      <c r="HI98" s="37"/>
      <c r="HJ98" s="37"/>
      <c r="HK98" s="37"/>
      <c r="HL98" s="37"/>
      <c r="HM98" s="37"/>
      <c r="HN98" s="37"/>
      <c r="HO98" s="37"/>
      <c r="HP98" s="37"/>
      <c r="HQ98" s="37"/>
      <c r="HR98" s="37"/>
      <c r="HS98" s="37"/>
      <c r="HT98" s="37"/>
      <c r="HU98" s="37"/>
      <c r="HV98" s="37"/>
      <c r="HW98" s="37"/>
      <c r="HX98" s="37"/>
      <c r="HY98" s="37"/>
      <c r="HZ98" s="37"/>
      <c r="IA98" s="37"/>
      <c r="IB98" s="37"/>
      <c r="IC98" s="37"/>
      <c r="ID98" s="37"/>
      <c r="IE98" s="37"/>
      <c r="IF98" s="37"/>
      <c r="IG98" s="37"/>
      <c r="IH98" s="37"/>
      <c r="II98" s="37"/>
      <c r="IJ98" s="37"/>
      <c r="IK98" s="37"/>
      <c r="IL98" s="37"/>
      <c r="IM98" s="37"/>
      <c r="IN98" s="37"/>
      <c r="IO98" s="37"/>
      <c r="IP98" s="37"/>
      <c r="IQ98" s="37"/>
      <c r="IR98" s="37"/>
      <c r="IS98" s="37"/>
      <c r="IT98" s="37"/>
      <c r="IU98" s="37"/>
      <c r="IV98" s="37"/>
    </row>
    <row r="99" spans="1:256" customFormat="1" ht="15" customHeight="1" x14ac:dyDescent="0.2">
      <c r="A99" s="184" t="s">
        <v>82</v>
      </c>
      <c r="B99" s="200">
        <v>12</v>
      </c>
      <c r="C99" s="276">
        <v>21</v>
      </c>
      <c r="D99" s="201">
        <v>27</v>
      </c>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c r="CR99" s="37"/>
      <c r="CS99" s="37"/>
      <c r="CT99" s="37"/>
      <c r="CU99" s="37"/>
      <c r="CV99" s="37"/>
      <c r="CW99" s="37"/>
      <c r="CX99" s="37"/>
      <c r="CY99" s="37"/>
      <c r="CZ99" s="37"/>
      <c r="DA99" s="37"/>
      <c r="DB99" s="37"/>
      <c r="DC99" s="37"/>
      <c r="DD99" s="37"/>
      <c r="DE99" s="37"/>
      <c r="DF99" s="37"/>
      <c r="DG99" s="37"/>
      <c r="DH99" s="37"/>
      <c r="DI99" s="37"/>
      <c r="DJ99" s="37"/>
      <c r="DK99" s="37"/>
      <c r="DL99" s="37"/>
      <c r="DM99" s="37"/>
      <c r="DN99" s="37"/>
      <c r="DO99" s="37"/>
      <c r="DP99" s="37"/>
      <c r="DQ99" s="37"/>
      <c r="DR99" s="37"/>
      <c r="DS99" s="37"/>
      <c r="DT99" s="37"/>
      <c r="DU99" s="37"/>
      <c r="DV99" s="37"/>
      <c r="DW99" s="37"/>
      <c r="DX99" s="37"/>
      <c r="DY99" s="37"/>
      <c r="DZ99" s="37"/>
      <c r="EA99" s="37"/>
      <c r="EB99" s="37"/>
      <c r="EC99" s="37"/>
      <c r="ED99" s="37"/>
      <c r="EE99" s="37"/>
      <c r="EF99" s="37"/>
      <c r="EG99" s="37"/>
      <c r="EH99" s="37"/>
      <c r="EI99" s="37"/>
      <c r="EJ99" s="37"/>
      <c r="EK99" s="37"/>
      <c r="EL99" s="37"/>
      <c r="EM99" s="37"/>
      <c r="EN99" s="37"/>
      <c r="EO99" s="37"/>
      <c r="EP99" s="37"/>
      <c r="EQ99" s="37"/>
      <c r="ER99" s="37"/>
      <c r="ES99" s="37"/>
      <c r="ET99" s="37"/>
      <c r="EU99" s="37"/>
      <c r="EV99" s="37"/>
      <c r="EW99" s="37"/>
      <c r="EX99" s="37"/>
      <c r="EY99" s="37"/>
      <c r="EZ99" s="37"/>
      <c r="FA99" s="37"/>
      <c r="FB99" s="37"/>
      <c r="FC99" s="37"/>
      <c r="FD99" s="37"/>
      <c r="FE99" s="37"/>
      <c r="FF99" s="37"/>
      <c r="FG99" s="37"/>
      <c r="FH99" s="37"/>
      <c r="FI99" s="37"/>
      <c r="FJ99" s="37"/>
      <c r="FK99" s="37"/>
      <c r="FL99" s="37"/>
      <c r="FM99" s="37"/>
      <c r="FN99" s="37"/>
      <c r="FO99" s="37"/>
      <c r="FP99" s="37"/>
      <c r="FQ99" s="37"/>
      <c r="FR99" s="37"/>
      <c r="FS99" s="37"/>
      <c r="FT99" s="37"/>
      <c r="FU99" s="37"/>
      <c r="FV99" s="37"/>
      <c r="FW99" s="37"/>
      <c r="FX99" s="37"/>
      <c r="FY99" s="37"/>
      <c r="FZ99" s="37"/>
      <c r="GA99" s="37"/>
      <c r="GB99" s="37"/>
      <c r="GC99" s="37"/>
      <c r="GD99" s="37"/>
      <c r="GE99" s="37"/>
      <c r="GF99" s="37"/>
      <c r="GG99" s="37"/>
      <c r="GH99" s="37"/>
      <c r="GI99" s="37"/>
      <c r="GJ99" s="37"/>
      <c r="GK99" s="37"/>
      <c r="GL99" s="37"/>
      <c r="GM99" s="37"/>
      <c r="GN99" s="37"/>
      <c r="GO99" s="37"/>
      <c r="GP99" s="37"/>
      <c r="GQ99" s="37"/>
      <c r="GR99" s="37"/>
      <c r="GS99" s="37"/>
      <c r="GT99" s="37"/>
      <c r="GU99" s="37"/>
      <c r="GV99" s="37"/>
      <c r="GW99" s="37"/>
      <c r="GX99" s="37"/>
      <c r="GY99" s="37"/>
      <c r="GZ99" s="37"/>
      <c r="HA99" s="37"/>
      <c r="HB99" s="37"/>
      <c r="HC99" s="37"/>
      <c r="HD99" s="37"/>
      <c r="HE99" s="37"/>
      <c r="HF99" s="37"/>
      <c r="HG99" s="37"/>
      <c r="HH99" s="37"/>
      <c r="HI99" s="37"/>
      <c r="HJ99" s="37"/>
      <c r="HK99" s="37"/>
      <c r="HL99" s="37"/>
      <c r="HM99" s="37"/>
      <c r="HN99" s="37"/>
      <c r="HO99" s="37"/>
      <c r="HP99" s="37"/>
      <c r="HQ99" s="37"/>
      <c r="HR99" s="37"/>
      <c r="HS99" s="37"/>
      <c r="HT99" s="37"/>
      <c r="HU99" s="37"/>
      <c r="HV99" s="37"/>
      <c r="HW99" s="37"/>
      <c r="HX99" s="37"/>
      <c r="HY99" s="37"/>
      <c r="HZ99" s="37"/>
      <c r="IA99" s="37"/>
      <c r="IB99" s="37"/>
      <c r="IC99" s="37"/>
      <c r="ID99" s="37"/>
      <c r="IE99" s="37"/>
      <c r="IF99" s="37"/>
      <c r="IG99" s="37"/>
      <c r="IH99" s="37"/>
      <c r="II99" s="37"/>
      <c r="IJ99" s="37"/>
      <c r="IK99" s="37"/>
      <c r="IL99" s="37"/>
      <c r="IM99" s="37"/>
      <c r="IN99" s="37"/>
      <c r="IO99" s="37"/>
      <c r="IP99" s="37"/>
      <c r="IQ99" s="37"/>
      <c r="IR99" s="37"/>
      <c r="IS99" s="37"/>
      <c r="IT99" s="37"/>
      <c r="IU99" s="37"/>
      <c r="IV99" s="37"/>
    </row>
    <row r="100" spans="1:256" customFormat="1" ht="15" customHeight="1" x14ac:dyDescent="0.2">
      <c r="A100" s="184" t="s">
        <v>91</v>
      </c>
      <c r="B100" s="200">
        <v>50</v>
      </c>
      <c r="C100" s="276">
        <v>50</v>
      </c>
      <c r="D100" s="201">
        <v>121</v>
      </c>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c r="DB100" s="37"/>
      <c r="DC100" s="37"/>
      <c r="DD100" s="37"/>
      <c r="DE100" s="37"/>
      <c r="DF100" s="37"/>
      <c r="DG100" s="37"/>
      <c r="DH100" s="37"/>
      <c r="DI100" s="37"/>
      <c r="DJ100" s="37"/>
      <c r="DK100" s="37"/>
      <c r="DL100" s="37"/>
      <c r="DM100" s="37"/>
      <c r="DN100" s="37"/>
      <c r="DO100" s="37"/>
      <c r="DP100" s="37"/>
      <c r="DQ100" s="37"/>
      <c r="DR100" s="37"/>
      <c r="DS100" s="37"/>
      <c r="DT100" s="37"/>
      <c r="DU100" s="37"/>
      <c r="DV100" s="37"/>
      <c r="DW100" s="37"/>
      <c r="DX100" s="37"/>
      <c r="DY100" s="37"/>
      <c r="DZ100" s="37"/>
      <c r="EA100" s="37"/>
      <c r="EB100" s="37"/>
      <c r="EC100" s="37"/>
      <c r="ED100" s="37"/>
      <c r="EE100" s="37"/>
      <c r="EF100" s="37"/>
      <c r="EG100" s="37"/>
      <c r="EH100" s="37"/>
      <c r="EI100" s="37"/>
      <c r="EJ100" s="37"/>
      <c r="EK100" s="37"/>
      <c r="EL100" s="37"/>
      <c r="EM100" s="37"/>
      <c r="EN100" s="37"/>
      <c r="EO100" s="37"/>
      <c r="EP100" s="37"/>
      <c r="EQ100" s="37"/>
      <c r="ER100" s="37"/>
      <c r="ES100" s="37"/>
      <c r="ET100" s="37"/>
      <c r="EU100" s="37"/>
      <c r="EV100" s="37"/>
      <c r="EW100" s="37"/>
      <c r="EX100" s="37"/>
      <c r="EY100" s="37"/>
      <c r="EZ100" s="37"/>
      <c r="FA100" s="37"/>
      <c r="FB100" s="37"/>
      <c r="FC100" s="37"/>
      <c r="FD100" s="37"/>
      <c r="FE100" s="37"/>
      <c r="FF100" s="37"/>
      <c r="FG100" s="37"/>
      <c r="FH100" s="37"/>
      <c r="FI100" s="37"/>
      <c r="FJ100" s="37"/>
      <c r="FK100" s="37"/>
      <c r="FL100" s="37"/>
      <c r="FM100" s="37"/>
      <c r="FN100" s="37"/>
      <c r="FO100" s="37"/>
      <c r="FP100" s="37"/>
      <c r="FQ100" s="37"/>
      <c r="FR100" s="37"/>
      <c r="FS100" s="37"/>
      <c r="FT100" s="37"/>
      <c r="FU100" s="37"/>
      <c r="FV100" s="37"/>
      <c r="FW100" s="37"/>
      <c r="FX100" s="37"/>
      <c r="FY100" s="37"/>
      <c r="FZ100" s="37"/>
      <c r="GA100" s="37"/>
      <c r="GB100" s="37"/>
      <c r="GC100" s="37"/>
      <c r="GD100" s="37"/>
      <c r="GE100" s="37"/>
      <c r="GF100" s="37"/>
      <c r="GG100" s="37"/>
      <c r="GH100" s="37"/>
      <c r="GI100" s="37"/>
      <c r="GJ100" s="37"/>
      <c r="GK100" s="37"/>
      <c r="GL100" s="37"/>
      <c r="GM100" s="37"/>
      <c r="GN100" s="37"/>
      <c r="GO100" s="37"/>
      <c r="GP100" s="37"/>
      <c r="GQ100" s="37"/>
      <c r="GR100" s="37"/>
      <c r="GS100" s="37"/>
      <c r="GT100" s="37"/>
      <c r="GU100" s="37"/>
      <c r="GV100" s="37"/>
      <c r="GW100" s="37"/>
      <c r="GX100" s="37"/>
      <c r="GY100" s="37"/>
      <c r="GZ100" s="37"/>
      <c r="HA100" s="37"/>
      <c r="HB100" s="37"/>
      <c r="HC100" s="37"/>
      <c r="HD100" s="37"/>
      <c r="HE100" s="37"/>
      <c r="HF100" s="37"/>
      <c r="HG100" s="37"/>
      <c r="HH100" s="37"/>
      <c r="HI100" s="37"/>
      <c r="HJ100" s="37"/>
      <c r="HK100" s="37"/>
      <c r="HL100" s="37"/>
      <c r="HM100" s="37"/>
      <c r="HN100" s="37"/>
      <c r="HO100" s="37"/>
      <c r="HP100" s="37"/>
      <c r="HQ100" s="37"/>
      <c r="HR100" s="37"/>
      <c r="HS100" s="37"/>
      <c r="HT100" s="37"/>
      <c r="HU100" s="37"/>
      <c r="HV100" s="37"/>
      <c r="HW100" s="37"/>
      <c r="HX100" s="37"/>
      <c r="HY100" s="37"/>
      <c r="HZ100" s="37"/>
      <c r="IA100" s="37"/>
      <c r="IB100" s="37"/>
      <c r="IC100" s="37"/>
      <c r="ID100" s="37"/>
      <c r="IE100" s="37"/>
      <c r="IF100" s="37"/>
      <c r="IG100" s="37"/>
      <c r="IH100" s="37"/>
      <c r="II100" s="37"/>
      <c r="IJ100" s="37"/>
      <c r="IK100" s="37"/>
      <c r="IL100" s="37"/>
      <c r="IM100" s="37"/>
      <c r="IN100" s="37"/>
      <c r="IO100" s="37"/>
      <c r="IP100" s="37"/>
      <c r="IQ100" s="37"/>
      <c r="IR100" s="37"/>
      <c r="IS100" s="37"/>
      <c r="IT100" s="37"/>
      <c r="IU100" s="37"/>
      <c r="IV100" s="37"/>
    </row>
    <row r="101" spans="1:256" customFormat="1" ht="15" customHeight="1" x14ac:dyDescent="0.2">
      <c r="A101" s="184" t="s">
        <v>105</v>
      </c>
      <c r="B101" s="200">
        <v>13</v>
      </c>
      <c r="C101" s="276">
        <v>10</v>
      </c>
      <c r="D101" s="201">
        <v>32</v>
      </c>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DE101" s="37"/>
      <c r="DF101" s="37"/>
      <c r="DG101" s="37"/>
      <c r="DH101" s="37"/>
      <c r="DI101" s="37"/>
      <c r="DJ101" s="37"/>
      <c r="DK101" s="37"/>
      <c r="DL101" s="37"/>
      <c r="DM101" s="37"/>
      <c r="DN101" s="37"/>
      <c r="DO101" s="37"/>
      <c r="DP101" s="37"/>
      <c r="DQ101" s="37"/>
      <c r="DR101" s="37"/>
      <c r="DS101" s="37"/>
      <c r="DT101" s="37"/>
      <c r="DU101" s="37"/>
      <c r="DV101" s="37"/>
      <c r="DW101" s="37"/>
      <c r="DX101" s="37"/>
      <c r="DY101" s="37"/>
      <c r="DZ101" s="37"/>
      <c r="EA101" s="37"/>
      <c r="EB101" s="37"/>
      <c r="EC101" s="37"/>
      <c r="ED101" s="37"/>
      <c r="EE101" s="37"/>
      <c r="EF101" s="37"/>
      <c r="EG101" s="37"/>
      <c r="EH101" s="37"/>
      <c r="EI101" s="37"/>
      <c r="EJ101" s="37"/>
      <c r="EK101" s="37"/>
      <c r="EL101" s="37"/>
      <c r="EM101" s="37"/>
      <c r="EN101" s="37"/>
      <c r="EO101" s="37"/>
      <c r="EP101" s="37"/>
      <c r="EQ101" s="37"/>
      <c r="ER101" s="37"/>
      <c r="ES101" s="37"/>
      <c r="ET101" s="37"/>
      <c r="EU101" s="37"/>
      <c r="EV101" s="37"/>
      <c r="EW101" s="37"/>
      <c r="EX101" s="37"/>
      <c r="EY101" s="37"/>
      <c r="EZ101" s="37"/>
      <c r="FA101" s="37"/>
      <c r="FB101" s="37"/>
      <c r="FC101" s="37"/>
      <c r="FD101" s="37"/>
      <c r="FE101" s="37"/>
      <c r="FF101" s="37"/>
      <c r="FG101" s="37"/>
      <c r="FH101" s="37"/>
      <c r="FI101" s="37"/>
      <c r="FJ101" s="37"/>
      <c r="FK101" s="37"/>
      <c r="FL101" s="37"/>
      <c r="FM101" s="37"/>
      <c r="FN101" s="37"/>
      <c r="FO101" s="37"/>
      <c r="FP101" s="37"/>
      <c r="FQ101" s="37"/>
      <c r="FR101" s="37"/>
      <c r="FS101" s="37"/>
      <c r="FT101" s="37"/>
      <c r="FU101" s="37"/>
      <c r="FV101" s="37"/>
      <c r="FW101" s="37"/>
      <c r="FX101" s="37"/>
      <c r="FY101" s="37"/>
      <c r="FZ101" s="37"/>
      <c r="GA101" s="37"/>
      <c r="GB101" s="37"/>
      <c r="GC101" s="37"/>
      <c r="GD101" s="37"/>
      <c r="GE101" s="37"/>
      <c r="GF101" s="37"/>
      <c r="GG101" s="37"/>
      <c r="GH101" s="37"/>
      <c r="GI101" s="37"/>
      <c r="GJ101" s="37"/>
      <c r="GK101" s="37"/>
      <c r="GL101" s="37"/>
      <c r="GM101" s="37"/>
      <c r="GN101" s="37"/>
      <c r="GO101" s="37"/>
      <c r="GP101" s="37"/>
      <c r="GQ101" s="37"/>
      <c r="GR101" s="37"/>
      <c r="GS101" s="37"/>
      <c r="GT101" s="37"/>
      <c r="GU101" s="37"/>
      <c r="GV101" s="37"/>
      <c r="GW101" s="37"/>
      <c r="GX101" s="37"/>
      <c r="GY101" s="37"/>
      <c r="GZ101" s="37"/>
      <c r="HA101" s="37"/>
      <c r="HB101" s="37"/>
      <c r="HC101" s="37"/>
      <c r="HD101" s="37"/>
      <c r="HE101" s="37"/>
      <c r="HF101" s="37"/>
      <c r="HG101" s="37"/>
      <c r="HH101" s="37"/>
      <c r="HI101" s="37"/>
      <c r="HJ101" s="37"/>
      <c r="HK101" s="37"/>
      <c r="HL101" s="37"/>
      <c r="HM101" s="37"/>
      <c r="HN101" s="37"/>
      <c r="HO101" s="37"/>
      <c r="HP101" s="37"/>
      <c r="HQ101" s="37"/>
      <c r="HR101" s="37"/>
      <c r="HS101" s="37"/>
      <c r="HT101" s="37"/>
      <c r="HU101" s="37"/>
      <c r="HV101" s="37"/>
      <c r="HW101" s="37"/>
      <c r="HX101" s="37"/>
      <c r="HY101" s="37"/>
      <c r="HZ101" s="37"/>
      <c r="IA101" s="37"/>
      <c r="IB101" s="37"/>
      <c r="IC101" s="37"/>
      <c r="ID101" s="37"/>
      <c r="IE101" s="37"/>
      <c r="IF101" s="37"/>
      <c r="IG101" s="37"/>
      <c r="IH101" s="37"/>
      <c r="II101" s="37"/>
      <c r="IJ101" s="37"/>
      <c r="IK101" s="37"/>
      <c r="IL101" s="37"/>
      <c r="IM101" s="37"/>
      <c r="IN101" s="37"/>
      <c r="IO101" s="37"/>
      <c r="IP101" s="37"/>
      <c r="IQ101" s="37"/>
      <c r="IR101" s="37"/>
      <c r="IS101" s="37"/>
      <c r="IT101" s="37"/>
      <c r="IU101" s="37"/>
      <c r="IV101" s="37"/>
    </row>
    <row r="102" spans="1:256" customFormat="1" ht="15" customHeight="1" x14ac:dyDescent="0.2">
      <c r="A102" s="184" t="s">
        <v>84</v>
      </c>
      <c r="B102" s="200">
        <v>5</v>
      </c>
      <c r="C102" s="276">
        <v>11</v>
      </c>
      <c r="D102" s="201">
        <v>16</v>
      </c>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37"/>
      <c r="CS102" s="37"/>
      <c r="CT102" s="37"/>
      <c r="CU102" s="37"/>
      <c r="CV102" s="37"/>
      <c r="CW102" s="37"/>
      <c r="CX102" s="37"/>
      <c r="CY102" s="37"/>
      <c r="CZ102" s="37"/>
      <c r="DA102" s="37"/>
      <c r="DB102" s="37"/>
      <c r="DC102" s="37"/>
      <c r="DD102" s="37"/>
      <c r="DE102" s="37"/>
      <c r="DF102" s="37"/>
      <c r="DG102" s="37"/>
      <c r="DH102" s="37"/>
      <c r="DI102" s="37"/>
      <c r="DJ102" s="37"/>
      <c r="DK102" s="37"/>
      <c r="DL102" s="37"/>
      <c r="DM102" s="37"/>
      <c r="DN102" s="37"/>
      <c r="DO102" s="37"/>
      <c r="DP102" s="37"/>
      <c r="DQ102" s="37"/>
      <c r="DR102" s="37"/>
      <c r="DS102" s="37"/>
      <c r="DT102" s="37"/>
      <c r="DU102" s="37"/>
      <c r="DV102" s="37"/>
      <c r="DW102" s="37"/>
      <c r="DX102" s="37"/>
      <c r="DY102" s="37"/>
      <c r="DZ102" s="37"/>
      <c r="EA102" s="37"/>
      <c r="EB102" s="37"/>
      <c r="EC102" s="37"/>
      <c r="ED102" s="37"/>
      <c r="EE102" s="37"/>
      <c r="EF102" s="37"/>
      <c r="EG102" s="37"/>
      <c r="EH102" s="37"/>
      <c r="EI102" s="37"/>
      <c r="EJ102" s="37"/>
      <c r="EK102" s="37"/>
      <c r="EL102" s="37"/>
      <c r="EM102" s="37"/>
      <c r="EN102" s="37"/>
      <c r="EO102" s="37"/>
      <c r="EP102" s="37"/>
      <c r="EQ102" s="37"/>
      <c r="ER102" s="37"/>
      <c r="ES102" s="37"/>
      <c r="ET102" s="37"/>
      <c r="EU102" s="37"/>
      <c r="EV102" s="37"/>
      <c r="EW102" s="37"/>
      <c r="EX102" s="37"/>
      <c r="EY102" s="37"/>
      <c r="EZ102" s="37"/>
      <c r="FA102" s="37"/>
      <c r="FB102" s="37"/>
      <c r="FC102" s="37"/>
      <c r="FD102" s="37"/>
      <c r="FE102" s="37"/>
      <c r="FF102" s="37"/>
      <c r="FG102" s="37"/>
      <c r="FH102" s="37"/>
      <c r="FI102" s="37"/>
      <c r="FJ102" s="37"/>
      <c r="FK102" s="37"/>
      <c r="FL102" s="37"/>
      <c r="FM102" s="37"/>
      <c r="FN102" s="37"/>
      <c r="FO102" s="37"/>
      <c r="FP102" s="37"/>
      <c r="FQ102" s="37"/>
      <c r="FR102" s="37"/>
      <c r="FS102" s="37"/>
      <c r="FT102" s="37"/>
      <c r="FU102" s="37"/>
      <c r="FV102" s="37"/>
      <c r="FW102" s="37"/>
      <c r="FX102" s="37"/>
      <c r="FY102" s="37"/>
      <c r="FZ102" s="37"/>
      <c r="GA102" s="37"/>
      <c r="GB102" s="37"/>
      <c r="GC102" s="37"/>
      <c r="GD102" s="37"/>
      <c r="GE102" s="37"/>
      <c r="GF102" s="37"/>
      <c r="GG102" s="37"/>
      <c r="GH102" s="37"/>
      <c r="GI102" s="37"/>
      <c r="GJ102" s="37"/>
      <c r="GK102" s="37"/>
      <c r="GL102" s="37"/>
      <c r="GM102" s="37"/>
      <c r="GN102" s="37"/>
      <c r="GO102" s="37"/>
      <c r="GP102" s="37"/>
      <c r="GQ102" s="37"/>
      <c r="GR102" s="37"/>
      <c r="GS102" s="37"/>
      <c r="GT102" s="37"/>
      <c r="GU102" s="37"/>
      <c r="GV102" s="37"/>
      <c r="GW102" s="37"/>
      <c r="GX102" s="37"/>
      <c r="GY102" s="37"/>
      <c r="GZ102" s="37"/>
      <c r="HA102" s="37"/>
      <c r="HB102" s="37"/>
      <c r="HC102" s="37"/>
      <c r="HD102" s="37"/>
      <c r="HE102" s="37"/>
      <c r="HF102" s="37"/>
      <c r="HG102" s="37"/>
      <c r="HH102" s="37"/>
      <c r="HI102" s="37"/>
      <c r="HJ102" s="37"/>
      <c r="HK102" s="37"/>
      <c r="HL102" s="37"/>
      <c r="HM102" s="37"/>
      <c r="HN102" s="37"/>
      <c r="HO102" s="37"/>
      <c r="HP102" s="37"/>
      <c r="HQ102" s="37"/>
      <c r="HR102" s="37"/>
      <c r="HS102" s="37"/>
      <c r="HT102" s="37"/>
      <c r="HU102" s="37"/>
      <c r="HV102" s="37"/>
      <c r="HW102" s="37"/>
      <c r="HX102" s="37"/>
      <c r="HY102" s="37"/>
      <c r="HZ102" s="37"/>
      <c r="IA102" s="37"/>
      <c r="IB102" s="37"/>
      <c r="IC102" s="37"/>
      <c r="ID102" s="37"/>
      <c r="IE102" s="37"/>
      <c r="IF102" s="37"/>
      <c r="IG102" s="37"/>
      <c r="IH102" s="37"/>
      <c r="II102" s="37"/>
      <c r="IJ102" s="37"/>
      <c r="IK102" s="37"/>
      <c r="IL102" s="37"/>
      <c r="IM102" s="37"/>
      <c r="IN102" s="37"/>
      <c r="IO102" s="37"/>
      <c r="IP102" s="37"/>
      <c r="IQ102" s="37"/>
      <c r="IR102" s="37"/>
      <c r="IS102" s="37"/>
      <c r="IT102" s="37"/>
      <c r="IU102" s="37"/>
      <c r="IV102" s="37"/>
    </row>
    <row r="103" spans="1:256" customFormat="1" ht="15" customHeight="1" x14ac:dyDescent="0.2">
      <c r="A103" s="184" t="s">
        <v>264</v>
      </c>
      <c r="B103" s="200">
        <v>1</v>
      </c>
      <c r="C103" s="276"/>
      <c r="D103" s="201"/>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c r="CU103" s="37"/>
      <c r="CV103" s="37"/>
      <c r="CW103" s="37"/>
      <c r="CX103" s="37"/>
      <c r="CY103" s="37"/>
      <c r="CZ103" s="37"/>
      <c r="DA103" s="37"/>
      <c r="DB103" s="37"/>
      <c r="DC103" s="37"/>
      <c r="DD103" s="37"/>
      <c r="DE103" s="37"/>
      <c r="DF103" s="37"/>
      <c r="DG103" s="37"/>
      <c r="DH103" s="37"/>
      <c r="DI103" s="37"/>
      <c r="DJ103" s="37"/>
      <c r="DK103" s="37"/>
      <c r="DL103" s="37"/>
      <c r="DM103" s="37"/>
      <c r="DN103" s="37"/>
      <c r="DO103" s="37"/>
      <c r="DP103" s="37"/>
      <c r="DQ103" s="37"/>
      <c r="DR103" s="37"/>
      <c r="DS103" s="37"/>
      <c r="DT103" s="37"/>
      <c r="DU103" s="37"/>
      <c r="DV103" s="37"/>
      <c r="DW103" s="37"/>
      <c r="DX103" s="37"/>
      <c r="DY103" s="37"/>
      <c r="DZ103" s="37"/>
      <c r="EA103" s="37"/>
      <c r="EB103" s="37"/>
      <c r="EC103" s="37"/>
      <c r="ED103" s="37"/>
      <c r="EE103" s="37"/>
      <c r="EF103" s="37"/>
      <c r="EG103" s="37"/>
      <c r="EH103" s="37"/>
      <c r="EI103" s="37"/>
      <c r="EJ103" s="37"/>
      <c r="EK103" s="37"/>
      <c r="EL103" s="37"/>
      <c r="EM103" s="37"/>
      <c r="EN103" s="37"/>
      <c r="EO103" s="37"/>
      <c r="EP103" s="37"/>
      <c r="EQ103" s="37"/>
      <c r="ER103" s="37"/>
      <c r="ES103" s="37"/>
      <c r="ET103" s="37"/>
      <c r="EU103" s="37"/>
      <c r="EV103" s="37"/>
      <c r="EW103" s="37"/>
      <c r="EX103" s="37"/>
      <c r="EY103" s="37"/>
      <c r="EZ103" s="37"/>
      <c r="FA103" s="37"/>
      <c r="FB103" s="37"/>
      <c r="FC103" s="37"/>
      <c r="FD103" s="37"/>
      <c r="FE103" s="37"/>
      <c r="FF103" s="37"/>
      <c r="FG103" s="37"/>
      <c r="FH103" s="37"/>
      <c r="FI103" s="37"/>
      <c r="FJ103" s="37"/>
      <c r="FK103" s="37"/>
      <c r="FL103" s="37"/>
      <c r="FM103" s="37"/>
      <c r="FN103" s="37"/>
      <c r="FO103" s="37"/>
      <c r="FP103" s="37"/>
      <c r="FQ103" s="37"/>
      <c r="FR103" s="37"/>
      <c r="FS103" s="37"/>
      <c r="FT103" s="37"/>
      <c r="FU103" s="37"/>
      <c r="FV103" s="37"/>
      <c r="FW103" s="37"/>
      <c r="FX103" s="37"/>
      <c r="FY103" s="37"/>
      <c r="FZ103" s="37"/>
      <c r="GA103" s="37"/>
      <c r="GB103" s="37"/>
      <c r="GC103" s="37"/>
      <c r="GD103" s="37"/>
      <c r="GE103" s="37"/>
      <c r="GF103" s="37"/>
      <c r="GG103" s="37"/>
      <c r="GH103" s="37"/>
      <c r="GI103" s="37"/>
      <c r="GJ103" s="37"/>
      <c r="GK103" s="37"/>
      <c r="GL103" s="37"/>
      <c r="GM103" s="37"/>
      <c r="GN103" s="37"/>
      <c r="GO103" s="37"/>
      <c r="GP103" s="37"/>
      <c r="GQ103" s="37"/>
      <c r="GR103" s="37"/>
      <c r="GS103" s="37"/>
      <c r="GT103" s="37"/>
      <c r="GU103" s="37"/>
      <c r="GV103" s="37"/>
      <c r="GW103" s="37"/>
      <c r="GX103" s="37"/>
      <c r="GY103" s="37"/>
      <c r="GZ103" s="37"/>
      <c r="HA103" s="37"/>
      <c r="HB103" s="37"/>
      <c r="HC103" s="37"/>
      <c r="HD103" s="37"/>
      <c r="HE103" s="37"/>
      <c r="HF103" s="37"/>
      <c r="HG103" s="37"/>
      <c r="HH103" s="37"/>
      <c r="HI103" s="37"/>
      <c r="HJ103" s="37"/>
      <c r="HK103" s="37"/>
      <c r="HL103" s="37"/>
      <c r="HM103" s="37"/>
      <c r="HN103" s="37"/>
      <c r="HO103" s="37"/>
      <c r="HP103" s="37"/>
      <c r="HQ103" s="37"/>
      <c r="HR103" s="37"/>
      <c r="HS103" s="37"/>
      <c r="HT103" s="37"/>
      <c r="HU103" s="37"/>
      <c r="HV103" s="37"/>
      <c r="HW103" s="37"/>
      <c r="HX103" s="37"/>
      <c r="HY103" s="37"/>
      <c r="HZ103" s="37"/>
      <c r="IA103" s="37"/>
      <c r="IB103" s="37"/>
      <c r="IC103" s="37"/>
      <c r="ID103" s="37"/>
      <c r="IE103" s="37"/>
      <c r="IF103" s="37"/>
      <c r="IG103" s="37"/>
      <c r="IH103" s="37"/>
      <c r="II103" s="37"/>
      <c r="IJ103" s="37"/>
      <c r="IK103" s="37"/>
      <c r="IL103" s="37"/>
      <c r="IM103" s="37"/>
      <c r="IN103" s="37"/>
      <c r="IO103" s="37"/>
      <c r="IP103" s="37"/>
      <c r="IQ103" s="37"/>
      <c r="IR103" s="37"/>
      <c r="IS103" s="37"/>
      <c r="IT103" s="37"/>
      <c r="IU103" s="37"/>
      <c r="IV103" s="37"/>
    </row>
    <row r="104" spans="1:256" customFormat="1" ht="13.5" thickBot="1" x14ac:dyDescent="0.25">
      <c r="A104" s="184" t="s">
        <v>272</v>
      </c>
      <c r="B104" s="200"/>
      <c r="C104" s="276">
        <v>20</v>
      </c>
      <c r="D104" s="201"/>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c r="DB104" s="37"/>
      <c r="DC104" s="37"/>
      <c r="DD104" s="37"/>
      <c r="DE104" s="37"/>
      <c r="DF104" s="37"/>
      <c r="DG104" s="37"/>
      <c r="DH104" s="37"/>
      <c r="DI104" s="37"/>
      <c r="DJ104" s="37"/>
      <c r="DK104" s="37"/>
      <c r="DL104" s="37"/>
      <c r="DM104" s="37"/>
      <c r="DN104" s="37"/>
      <c r="DO104" s="37"/>
      <c r="DP104" s="37"/>
      <c r="DQ104" s="37"/>
      <c r="DR104" s="37"/>
      <c r="DS104" s="37"/>
      <c r="DT104" s="37"/>
      <c r="DU104" s="37"/>
      <c r="DV104" s="37"/>
      <c r="DW104" s="37"/>
      <c r="DX104" s="37"/>
      <c r="DY104" s="37"/>
      <c r="DZ104" s="37"/>
      <c r="EA104" s="37"/>
      <c r="EB104" s="37"/>
      <c r="EC104" s="37"/>
      <c r="ED104" s="37"/>
      <c r="EE104" s="37"/>
      <c r="EF104" s="37"/>
      <c r="EG104" s="37"/>
      <c r="EH104" s="37"/>
      <c r="EI104" s="37"/>
      <c r="EJ104" s="37"/>
      <c r="EK104" s="37"/>
      <c r="EL104" s="37"/>
      <c r="EM104" s="37"/>
      <c r="EN104" s="37"/>
      <c r="EO104" s="37"/>
      <c r="EP104" s="37"/>
      <c r="EQ104" s="37"/>
      <c r="ER104" s="37"/>
      <c r="ES104" s="37"/>
      <c r="ET104" s="37"/>
      <c r="EU104" s="37"/>
      <c r="EV104" s="37"/>
      <c r="EW104" s="37"/>
      <c r="EX104" s="37"/>
      <c r="EY104" s="37"/>
      <c r="EZ104" s="37"/>
      <c r="FA104" s="37"/>
      <c r="FB104" s="37"/>
      <c r="FC104" s="37"/>
      <c r="FD104" s="37"/>
      <c r="FE104" s="37"/>
      <c r="FF104" s="37"/>
      <c r="FG104" s="37"/>
      <c r="FH104" s="37"/>
      <c r="FI104" s="37"/>
      <c r="FJ104" s="37"/>
      <c r="FK104" s="37"/>
      <c r="FL104" s="37"/>
      <c r="FM104" s="37"/>
      <c r="FN104" s="37"/>
      <c r="FO104" s="37"/>
      <c r="FP104" s="37"/>
      <c r="FQ104" s="37"/>
      <c r="FR104" s="37"/>
      <c r="FS104" s="37"/>
      <c r="FT104" s="37"/>
      <c r="FU104" s="37"/>
      <c r="FV104" s="37"/>
      <c r="FW104" s="37"/>
      <c r="FX104" s="37"/>
      <c r="FY104" s="37"/>
      <c r="FZ104" s="37"/>
      <c r="GA104" s="37"/>
      <c r="GB104" s="37"/>
      <c r="GC104" s="37"/>
      <c r="GD104" s="37"/>
      <c r="GE104" s="37"/>
      <c r="GF104" s="37"/>
      <c r="GG104" s="37"/>
      <c r="GH104" s="37"/>
      <c r="GI104" s="37"/>
      <c r="GJ104" s="37"/>
      <c r="GK104" s="37"/>
      <c r="GL104" s="37"/>
      <c r="GM104" s="37"/>
      <c r="GN104" s="37"/>
      <c r="GO104" s="37"/>
      <c r="GP104" s="37"/>
      <c r="GQ104" s="37"/>
      <c r="GR104" s="37"/>
      <c r="GS104" s="37"/>
      <c r="GT104" s="37"/>
      <c r="GU104" s="37"/>
      <c r="GV104" s="37"/>
      <c r="GW104" s="37"/>
      <c r="GX104" s="37"/>
      <c r="GY104" s="37"/>
      <c r="GZ104" s="37"/>
      <c r="HA104" s="37"/>
      <c r="HB104" s="37"/>
      <c r="HC104" s="37"/>
      <c r="HD104" s="37"/>
      <c r="HE104" s="37"/>
      <c r="HF104" s="37"/>
      <c r="HG104" s="37"/>
      <c r="HH104" s="37"/>
      <c r="HI104" s="37"/>
      <c r="HJ104" s="37"/>
      <c r="HK104" s="37"/>
      <c r="HL104" s="37"/>
      <c r="HM104" s="37"/>
      <c r="HN104" s="37"/>
      <c r="HO104" s="37"/>
      <c r="HP104" s="37"/>
      <c r="HQ104" s="37"/>
      <c r="HR104" s="37"/>
      <c r="HS104" s="37"/>
      <c r="HT104" s="37"/>
      <c r="HU104" s="37"/>
      <c r="HV104" s="37"/>
      <c r="HW104" s="37"/>
      <c r="HX104" s="37"/>
      <c r="HY104" s="37"/>
      <c r="HZ104" s="37"/>
      <c r="IA104" s="37"/>
      <c r="IB104" s="37"/>
      <c r="IC104" s="37"/>
      <c r="ID104" s="37"/>
      <c r="IE104" s="37"/>
      <c r="IF104" s="37"/>
      <c r="IG104" s="37"/>
      <c r="IH104" s="37"/>
      <c r="II104" s="37"/>
      <c r="IJ104" s="37"/>
      <c r="IK104" s="37"/>
      <c r="IL104" s="37"/>
      <c r="IM104" s="37"/>
      <c r="IN104" s="37"/>
      <c r="IO104" s="37"/>
      <c r="IP104" s="37"/>
      <c r="IQ104" s="37"/>
      <c r="IR104" s="37"/>
      <c r="IS104" s="37"/>
      <c r="IT104" s="37"/>
      <c r="IU104" s="37"/>
      <c r="IV104" s="37"/>
    </row>
    <row r="105" spans="1:256" customFormat="1" ht="13.5" thickBot="1" x14ac:dyDescent="0.25">
      <c r="A105" s="191" t="s">
        <v>73</v>
      </c>
      <c r="B105" s="205">
        <f>SUM(B86:B103)</f>
        <v>766</v>
      </c>
      <c r="C105" s="277">
        <f>SUM(C86:C104)</f>
        <v>786</v>
      </c>
      <c r="D105" s="193">
        <f>SUM(D86:D102)</f>
        <v>1139</v>
      </c>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c r="CX105" s="37"/>
      <c r="CY105" s="37"/>
      <c r="CZ105" s="37"/>
      <c r="DA105" s="37"/>
      <c r="DB105" s="37"/>
      <c r="DC105" s="37"/>
      <c r="DD105" s="37"/>
      <c r="DE105" s="37"/>
      <c r="DF105" s="37"/>
      <c r="DG105" s="37"/>
      <c r="DH105" s="37"/>
      <c r="DI105" s="37"/>
      <c r="DJ105" s="37"/>
      <c r="DK105" s="37"/>
      <c r="DL105" s="37"/>
      <c r="DM105" s="37"/>
      <c r="DN105" s="37"/>
      <c r="DO105" s="37"/>
      <c r="DP105" s="37"/>
      <c r="DQ105" s="37"/>
      <c r="DR105" s="37"/>
      <c r="DS105" s="37"/>
      <c r="DT105" s="37"/>
      <c r="DU105" s="37"/>
      <c r="DV105" s="37"/>
      <c r="DW105" s="37"/>
      <c r="DX105" s="37"/>
      <c r="DY105" s="37"/>
      <c r="DZ105" s="37"/>
      <c r="EA105" s="37"/>
      <c r="EB105" s="37"/>
      <c r="EC105" s="37"/>
      <c r="ED105" s="37"/>
      <c r="EE105" s="37"/>
      <c r="EF105" s="37"/>
      <c r="EG105" s="37"/>
      <c r="EH105" s="37"/>
      <c r="EI105" s="37"/>
      <c r="EJ105" s="37"/>
      <c r="EK105" s="37"/>
      <c r="EL105" s="37"/>
      <c r="EM105" s="37"/>
      <c r="EN105" s="37"/>
      <c r="EO105" s="37"/>
      <c r="EP105" s="37"/>
      <c r="EQ105" s="37"/>
      <c r="ER105" s="37"/>
      <c r="ES105" s="37"/>
      <c r="ET105" s="37"/>
      <c r="EU105" s="37"/>
      <c r="EV105" s="37"/>
      <c r="EW105" s="37"/>
      <c r="EX105" s="37"/>
      <c r="EY105" s="37"/>
      <c r="EZ105" s="37"/>
      <c r="FA105" s="37"/>
      <c r="FB105" s="37"/>
      <c r="FC105" s="37"/>
      <c r="FD105" s="37"/>
      <c r="FE105" s="37"/>
      <c r="FF105" s="37"/>
      <c r="FG105" s="37"/>
      <c r="FH105" s="37"/>
      <c r="FI105" s="37"/>
      <c r="FJ105" s="37"/>
      <c r="FK105" s="37"/>
      <c r="FL105" s="37"/>
      <c r="FM105" s="37"/>
      <c r="FN105" s="37"/>
      <c r="FO105" s="37"/>
      <c r="FP105" s="37"/>
      <c r="FQ105" s="37"/>
      <c r="FR105" s="37"/>
      <c r="FS105" s="37"/>
      <c r="FT105" s="37"/>
      <c r="FU105" s="37"/>
      <c r="FV105" s="37"/>
      <c r="FW105" s="37"/>
      <c r="FX105" s="37"/>
      <c r="FY105" s="37"/>
      <c r="FZ105" s="37"/>
      <c r="GA105" s="37"/>
      <c r="GB105" s="37"/>
      <c r="GC105" s="37"/>
      <c r="GD105" s="37"/>
      <c r="GE105" s="37"/>
      <c r="GF105" s="37"/>
      <c r="GG105" s="37"/>
      <c r="GH105" s="37"/>
      <c r="GI105" s="37"/>
      <c r="GJ105" s="37"/>
      <c r="GK105" s="37"/>
      <c r="GL105" s="37"/>
      <c r="GM105" s="37"/>
      <c r="GN105" s="37"/>
      <c r="GO105" s="37"/>
      <c r="GP105" s="37"/>
      <c r="GQ105" s="37"/>
      <c r="GR105" s="37"/>
      <c r="GS105" s="37"/>
      <c r="GT105" s="37"/>
      <c r="GU105" s="37"/>
      <c r="GV105" s="37"/>
      <c r="GW105" s="37"/>
      <c r="GX105" s="37"/>
      <c r="GY105" s="37"/>
      <c r="GZ105" s="37"/>
      <c r="HA105" s="37"/>
      <c r="HB105" s="37"/>
      <c r="HC105" s="37"/>
      <c r="HD105" s="37"/>
      <c r="HE105" s="37"/>
      <c r="HF105" s="37"/>
      <c r="HG105" s="37"/>
      <c r="HH105" s="37"/>
      <c r="HI105" s="37"/>
      <c r="HJ105" s="37"/>
      <c r="HK105" s="37"/>
      <c r="HL105" s="37"/>
      <c r="HM105" s="37"/>
      <c r="HN105" s="37"/>
      <c r="HO105" s="37"/>
      <c r="HP105" s="37"/>
      <c r="HQ105" s="37"/>
      <c r="HR105" s="37"/>
      <c r="HS105" s="37"/>
      <c r="HT105" s="37"/>
      <c r="HU105" s="37"/>
      <c r="HV105" s="37"/>
      <c r="HW105" s="37"/>
      <c r="HX105" s="37"/>
      <c r="HY105" s="37"/>
      <c r="HZ105" s="37"/>
      <c r="IA105" s="37"/>
      <c r="IB105" s="37"/>
      <c r="IC105" s="37"/>
      <c r="ID105" s="37"/>
      <c r="IE105" s="37"/>
      <c r="IF105" s="37"/>
      <c r="IG105" s="37"/>
      <c r="IH105" s="37"/>
      <c r="II105" s="37"/>
      <c r="IJ105" s="37"/>
      <c r="IK105" s="37"/>
      <c r="IL105" s="37"/>
      <c r="IM105" s="37"/>
      <c r="IN105" s="37"/>
      <c r="IO105" s="37"/>
      <c r="IP105" s="37"/>
      <c r="IQ105" s="37"/>
      <c r="IR105" s="37"/>
      <c r="IS105" s="37"/>
      <c r="IT105" s="37"/>
      <c r="IU105" s="37"/>
      <c r="IV105" s="37"/>
    </row>
    <row r="106" spans="1:256" customFormat="1" x14ac:dyDescent="0.2">
      <c r="A106" s="263"/>
      <c r="B106" s="238"/>
      <c r="C106" s="20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37"/>
      <c r="CS106" s="37"/>
      <c r="CT106" s="37"/>
      <c r="CU106" s="37"/>
      <c r="CV106" s="37"/>
      <c r="CW106" s="37"/>
      <c r="CX106" s="37"/>
      <c r="CY106" s="37"/>
      <c r="CZ106" s="37"/>
      <c r="DA106" s="37"/>
      <c r="DB106" s="37"/>
      <c r="DC106" s="37"/>
      <c r="DD106" s="37"/>
      <c r="DE106" s="37"/>
      <c r="DF106" s="37"/>
      <c r="DG106" s="37"/>
      <c r="DH106" s="37"/>
      <c r="DI106" s="37"/>
      <c r="DJ106" s="37"/>
      <c r="DK106" s="37"/>
      <c r="DL106" s="37"/>
      <c r="DM106" s="37"/>
      <c r="DN106" s="37"/>
      <c r="DO106" s="37"/>
      <c r="DP106" s="37"/>
      <c r="DQ106" s="37"/>
      <c r="DR106" s="37"/>
      <c r="DS106" s="37"/>
      <c r="DT106" s="37"/>
      <c r="DU106" s="37"/>
      <c r="DV106" s="37"/>
      <c r="DW106" s="37"/>
      <c r="DX106" s="37"/>
      <c r="DY106" s="37"/>
      <c r="DZ106" s="37"/>
      <c r="EA106" s="37"/>
      <c r="EB106" s="37"/>
      <c r="EC106" s="37"/>
      <c r="ED106" s="37"/>
      <c r="EE106" s="37"/>
      <c r="EF106" s="37"/>
      <c r="EG106" s="37"/>
      <c r="EH106" s="37"/>
      <c r="EI106" s="37"/>
      <c r="EJ106" s="37"/>
      <c r="EK106" s="37"/>
      <c r="EL106" s="37"/>
      <c r="EM106" s="37"/>
      <c r="EN106" s="37"/>
      <c r="EO106" s="37"/>
      <c r="EP106" s="37"/>
      <c r="EQ106" s="37"/>
      <c r="ER106" s="37"/>
      <c r="ES106" s="37"/>
      <c r="ET106" s="37"/>
      <c r="EU106" s="37"/>
      <c r="EV106" s="37"/>
      <c r="EW106" s="37"/>
      <c r="EX106" s="37"/>
      <c r="EY106" s="37"/>
      <c r="EZ106" s="37"/>
      <c r="FA106" s="37"/>
      <c r="FB106" s="37"/>
      <c r="FC106" s="37"/>
      <c r="FD106" s="37"/>
      <c r="FE106" s="37"/>
      <c r="FF106" s="37"/>
      <c r="FG106" s="37"/>
      <c r="FH106" s="37"/>
      <c r="FI106" s="37"/>
      <c r="FJ106" s="37"/>
      <c r="FK106" s="37"/>
      <c r="FL106" s="37"/>
      <c r="FM106" s="37"/>
      <c r="FN106" s="37"/>
      <c r="FO106" s="37"/>
      <c r="FP106" s="37"/>
      <c r="FQ106" s="37"/>
      <c r="FR106" s="37"/>
      <c r="FS106" s="37"/>
      <c r="FT106" s="37"/>
      <c r="FU106" s="37"/>
      <c r="FV106" s="37"/>
      <c r="FW106" s="37"/>
      <c r="FX106" s="37"/>
      <c r="FY106" s="37"/>
      <c r="FZ106" s="37"/>
      <c r="GA106" s="37"/>
      <c r="GB106" s="37"/>
      <c r="GC106" s="37"/>
      <c r="GD106" s="37"/>
      <c r="GE106" s="37"/>
      <c r="GF106" s="37"/>
      <c r="GG106" s="37"/>
      <c r="GH106" s="37"/>
      <c r="GI106" s="37"/>
      <c r="GJ106" s="37"/>
      <c r="GK106" s="37"/>
      <c r="GL106" s="37"/>
      <c r="GM106" s="37"/>
      <c r="GN106" s="37"/>
      <c r="GO106" s="37"/>
      <c r="GP106" s="37"/>
      <c r="GQ106" s="37"/>
      <c r="GR106" s="37"/>
      <c r="GS106" s="37"/>
      <c r="GT106" s="37"/>
      <c r="GU106" s="37"/>
      <c r="GV106" s="37"/>
      <c r="GW106" s="37"/>
      <c r="GX106" s="37"/>
      <c r="GY106" s="37"/>
      <c r="GZ106" s="37"/>
      <c r="HA106" s="37"/>
      <c r="HB106" s="37"/>
      <c r="HC106" s="37"/>
      <c r="HD106" s="37"/>
      <c r="HE106" s="37"/>
      <c r="HF106" s="37"/>
      <c r="HG106" s="37"/>
      <c r="HH106" s="37"/>
      <c r="HI106" s="37"/>
      <c r="HJ106" s="37"/>
      <c r="HK106" s="37"/>
      <c r="HL106" s="37"/>
      <c r="HM106" s="37"/>
      <c r="HN106" s="37"/>
      <c r="HO106" s="37"/>
      <c r="HP106" s="37"/>
      <c r="HQ106" s="37"/>
      <c r="HR106" s="37"/>
      <c r="HS106" s="37"/>
      <c r="HT106" s="37"/>
      <c r="HU106" s="37"/>
      <c r="HV106" s="37"/>
      <c r="HW106" s="37"/>
      <c r="HX106" s="37"/>
      <c r="HY106" s="37"/>
      <c r="HZ106" s="37"/>
      <c r="IA106" s="37"/>
      <c r="IB106" s="37"/>
      <c r="IC106" s="37"/>
      <c r="ID106" s="37"/>
      <c r="IE106" s="37"/>
      <c r="IF106" s="37"/>
      <c r="IG106" s="37"/>
      <c r="IH106" s="37"/>
      <c r="II106" s="37"/>
      <c r="IJ106" s="37"/>
      <c r="IK106" s="37"/>
      <c r="IL106" s="37"/>
      <c r="IM106" s="37"/>
      <c r="IN106" s="37"/>
      <c r="IO106" s="37"/>
      <c r="IP106" s="37"/>
      <c r="IQ106" s="37"/>
      <c r="IR106" s="37"/>
      <c r="IS106" s="37"/>
      <c r="IT106" s="37"/>
      <c r="IU106" s="37"/>
      <c r="IV106" s="37"/>
    </row>
    <row r="107" spans="1:256" s="154" customFormat="1" x14ac:dyDescent="0.2">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37"/>
      <c r="CS107" s="37"/>
      <c r="CT107" s="37"/>
      <c r="CU107" s="37"/>
      <c r="CV107" s="37"/>
      <c r="CW107" s="37"/>
      <c r="CX107" s="37"/>
      <c r="CY107" s="37"/>
      <c r="CZ107" s="37"/>
      <c r="DA107" s="37"/>
      <c r="DB107" s="37"/>
      <c r="DC107" s="37"/>
      <c r="DD107" s="37"/>
      <c r="DE107" s="37"/>
      <c r="DF107" s="37"/>
      <c r="DG107" s="37"/>
      <c r="DH107" s="37"/>
      <c r="DI107" s="37"/>
      <c r="DJ107" s="37"/>
      <c r="DK107" s="37"/>
      <c r="DL107" s="37"/>
      <c r="DM107" s="37"/>
      <c r="DN107" s="37"/>
      <c r="DO107" s="37"/>
      <c r="DP107" s="37"/>
      <c r="DQ107" s="37"/>
      <c r="DR107" s="37"/>
      <c r="DS107" s="37"/>
      <c r="DT107" s="37"/>
      <c r="DU107" s="37"/>
      <c r="DV107" s="37"/>
      <c r="DW107" s="37"/>
      <c r="DX107" s="37"/>
      <c r="DY107" s="37"/>
      <c r="DZ107" s="37"/>
      <c r="EA107" s="37"/>
      <c r="EB107" s="37"/>
      <c r="EC107" s="37"/>
      <c r="ED107" s="37"/>
      <c r="EE107" s="37"/>
      <c r="EF107" s="37"/>
      <c r="EG107" s="37"/>
      <c r="EH107" s="37"/>
      <c r="EI107" s="37"/>
      <c r="EJ107" s="37"/>
      <c r="EK107" s="37"/>
      <c r="EL107" s="37"/>
      <c r="EM107" s="37"/>
      <c r="EN107" s="37"/>
      <c r="EO107" s="37"/>
      <c r="EP107" s="37"/>
      <c r="EQ107" s="37"/>
      <c r="ER107" s="37"/>
      <c r="ES107" s="37"/>
      <c r="ET107" s="37"/>
      <c r="EU107" s="37"/>
      <c r="EV107" s="37"/>
      <c r="EW107" s="37"/>
      <c r="EX107" s="37"/>
      <c r="EY107" s="37"/>
      <c r="EZ107" s="37"/>
      <c r="FA107" s="37"/>
      <c r="FB107" s="37"/>
      <c r="FC107" s="37"/>
      <c r="FD107" s="37"/>
      <c r="FE107" s="37"/>
      <c r="FF107" s="37"/>
      <c r="FG107" s="37"/>
      <c r="FH107" s="37"/>
      <c r="FI107" s="37"/>
      <c r="FJ107" s="37"/>
      <c r="FK107" s="37"/>
      <c r="FL107" s="37"/>
      <c r="FM107" s="37"/>
      <c r="FN107" s="37"/>
      <c r="FO107" s="37"/>
      <c r="FP107" s="37"/>
      <c r="FQ107" s="37"/>
      <c r="FR107" s="37"/>
      <c r="FS107" s="37"/>
      <c r="FT107" s="37"/>
      <c r="FU107" s="37"/>
      <c r="FV107" s="37"/>
      <c r="FW107" s="37"/>
      <c r="FX107" s="37"/>
      <c r="FY107" s="37"/>
      <c r="FZ107" s="37"/>
      <c r="GA107" s="37"/>
      <c r="GB107" s="37"/>
      <c r="GC107" s="37"/>
      <c r="GD107" s="37"/>
      <c r="GE107" s="37"/>
      <c r="GF107" s="37"/>
      <c r="GG107" s="37"/>
      <c r="GH107" s="37"/>
      <c r="GI107" s="37"/>
      <c r="GJ107" s="37"/>
      <c r="GK107" s="37"/>
      <c r="GL107" s="37"/>
      <c r="GM107" s="37"/>
      <c r="GN107" s="37"/>
      <c r="GO107" s="37"/>
      <c r="GP107" s="37"/>
      <c r="GQ107" s="37"/>
      <c r="GR107" s="37"/>
      <c r="GS107" s="37"/>
      <c r="GT107" s="37"/>
      <c r="GU107" s="37"/>
      <c r="GV107" s="37"/>
      <c r="GW107" s="37"/>
      <c r="GX107" s="37"/>
      <c r="GY107" s="37"/>
      <c r="GZ107" s="37"/>
      <c r="HA107" s="37"/>
      <c r="HB107" s="37"/>
      <c r="HC107" s="37"/>
      <c r="HD107" s="37"/>
      <c r="HE107" s="37"/>
      <c r="HF107" s="37"/>
      <c r="HG107" s="37"/>
      <c r="HH107" s="37"/>
      <c r="HI107" s="37"/>
      <c r="HJ107" s="37"/>
      <c r="HK107" s="37"/>
      <c r="HL107" s="37"/>
      <c r="HM107" s="37"/>
      <c r="HN107" s="37"/>
      <c r="HO107" s="37"/>
      <c r="HP107" s="37"/>
      <c r="HQ107" s="37"/>
      <c r="HR107" s="37"/>
      <c r="HS107" s="37"/>
      <c r="HT107" s="37"/>
      <c r="HU107" s="37"/>
      <c r="HV107" s="37"/>
      <c r="HW107" s="37"/>
      <c r="HX107" s="37"/>
      <c r="HY107" s="37"/>
      <c r="HZ107" s="37"/>
      <c r="IA107" s="37"/>
      <c r="IB107" s="37"/>
      <c r="IC107" s="37"/>
      <c r="ID107" s="37"/>
      <c r="IE107" s="37"/>
      <c r="IF107" s="37"/>
      <c r="IG107" s="37"/>
      <c r="IH107" s="37"/>
      <c r="II107" s="37"/>
      <c r="IJ107" s="37"/>
      <c r="IK107" s="37"/>
      <c r="IL107" s="37"/>
      <c r="IM107" s="37"/>
      <c r="IN107" s="37"/>
      <c r="IO107" s="37"/>
      <c r="IP107" s="37"/>
      <c r="IQ107" s="37"/>
      <c r="IR107" s="37"/>
      <c r="IS107" s="37"/>
      <c r="IT107" s="37"/>
      <c r="IU107" s="37"/>
      <c r="IV107" s="37"/>
    </row>
    <row r="108" spans="1:256" s="154" customFormat="1" ht="38.25" x14ac:dyDescent="0.2">
      <c r="A108" s="208" t="s">
        <v>135</v>
      </c>
      <c r="B108" s="208" t="s">
        <v>276</v>
      </c>
      <c r="C108" s="209" t="s">
        <v>136</v>
      </c>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c r="DB108" s="37"/>
      <c r="DC108" s="37"/>
      <c r="DD108" s="37"/>
      <c r="DE108" s="37"/>
      <c r="DF108" s="37"/>
      <c r="DG108" s="37"/>
      <c r="DH108" s="37"/>
      <c r="DI108" s="37"/>
      <c r="DJ108" s="37"/>
      <c r="DK108" s="37"/>
      <c r="DL108" s="37"/>
      <c r="DM108" s="37"/>
      <c r="DN108" s="37"/>
      <c r="DO108" s="37"/>
      <c r="DP108" s="37"/>
      <c r="DQ108" s="37"/>
      <c r="DR108" s="37"/>
      <c r="DS108" s="37"/>
      <c r="DT108" s="37"/>
      <c r="DU108" s="37"/>
      <c r="DV108" s="37"/>
      <c r="DW108" s="37"/>
      <c r="DX108" s="37"/>
      <c r="DY108" s="37"/>
      <c r="DZ108" s="37"/>
      <c r="EA108" s="37"/>
      <c r="EB108" s="37"/>
      <c r="EC108" s="37"/>
      <c r="ED108" s="37"/>
      <c r="EE108" s="37"/>
      <c r="EF108" s="37"/>
      <c r="EG108" s="37"/>
      <c r="EH108" s="37"/>
      <c r="EI108" s="37"/>
      <c r="EJ108" s="37"/>
      <c r="EK108" s="37"/>
      <c r="EL108" s="37"/>
      <c r="EM108" s="37"/>
      <c r="EN108" s="37"/>
      <c r="EO108" s="37"/>
      <c r="EP108" s="37"/>
      <c r="EQ108" s="37"/>
      <c r="ER108" s="37"/>
      <c r="ES108" s="37"/>
      <c r="ET108" s="37"/>
      <c r="EU108" s="37"/>
      <c r="EV108" s="37"/>
      <c r="EW108" s="37"/>
      <c r="EX108" s="37"/>
      <c r="EY108" s="37"/>
      <c r="EZ108" s="37"/>
      <c r="FA108" s="37"/>
      <c r="FB108" s="37"/>
      <c r="FC108" s="37"/>
      <c r="FD108" s="37"/>
      <c r="FE108" s="37"/>
      <c r="FF108" s="37"/>
      <c r="FG108" s="37"/>
      <c r="FH108" s="37"/>
      <c r="FI108" s="37"/>
      <c r="FJ108" s="37"/>
      <c r="FK108" s="37"/>
      <c r="FL108" s="37"/>
      <c r="FM108" s="37"/>
      <c r="FN108" s="37"/>
      <c r="FO108" s="37"/>
      <c r="FP108" s="37"/>
      <c r="FQ108" s="37"/>
      <c r="FR108" s="37"/>
      <c r="FS108" s="37"/>
      <c r="FT108" s="37"/>
      <c r="FU108" s="37"/>
      <c r="FV108" s="37"/>
      <c r="FW108" s="37"/>
      <c r="FX108" s="37"/>
      <c r="FY108" s="37"/>
      <c r="FZ108" s="37"/>
      <c r="GA108" s="37"/>
      <c r="GB108" s="37"/>
      <c r="GC108" s="37"/>
      <c r="GD108" s="37"/>
      <c r="GE108" s="37"/>
      <c r="GF108" s="37"/>
      <c r="GG108" s="37"/>
      <c r="GH108" s="37"/>
      <c r="GI108" s="37"/>
      <c r="GJ108" s="37"/>
      <c r="GK108" s="37"/>
      <c r="GL108" s="37"/>
      <c r="GM108" s="37"/>
      <c r="GN108" s="37"/>
      <c r="GO108" s="37"/>
      <c r="GP108" s="37"/>
      <c r="GQ108" s="37"/>
      <c r="GR108" s="37"/>
      <c r="GS108" s="37"/>
      <c r="GT108" s="37"/>
      <c r="GU108" s="37"/>
      <c r="GV108" s="37"/>
      <c r="GW108" s="37"/>
      <c r="GX108" s="37"/>
      <c r="GY108" s="37"/>
      <c r="GZ108" s="37"/>
      <c r="HA108" s="37"/>
      <c r="HB108" s="37"/>
      <c r="HC108" s="37"/>
      <c r="HD108" s="37"/>
      <c r="HE108" s="37"/>
      <c r="HF108" s="37"/>
      <c r="HG108" s="37"/>
      <c r="HH108" s="37"/>
      <c r="HI108" s="37"/>
      <c r="HJ108" s="37"/>
      <c r="HK108" s="37"/>
      <c r="HL108" s="37"/>
      <c r="HM108" s="37"/>
      <c r="HN108" s="37"/>
      <c r="HO108" s="37"/>
      <c r="HP108" s="37"/>
      <c r="HQ108" s="37"/>
      <c r="HR108" s="37"/>
      <c r="HS108" s="37"/>
      <c r="HT108" s="37"/>
      <c r="HU108" s="37"/>
      <c r="HV108" s="37"/>
      <c r="HW108" s="37"/>
      <c r="HX108" s="37"/>
      <c r="HY108" s="37"/>
      <c r="HZ108" s="37"/>
      <c r="IA108" s="37"/>
      <c r="IB108" s="37"/>
      <c r="IC108" s="37"/>
      <c r="ID108" s="37"/>
      <c r="IE108" s="37"/>
      <c r="IF108" s="37"/>
      <c r="IG108" s="37"/>
      <c r="IH108" s="37"/>
      <c r="II108" s="37"/>
      <c r="IJ108" s="37"/>
      <c r="IK108" s="37"/>
      <c r="IL108" s="37"/>
      <c r="IM108" s="37"/>
      <c r="IN108" s="37"/>
      <c r="IO108" s="37"/>
      <c r="IP108" s="37"/>
      <c r="IQ108" s="37"/>
      <c r="IR108" s="37"/>
      <c r="IS108" s="37"/>
      <c r="IT108" s="37"/>
      <c r="IU108" s="37"/>
      <c r="IV108" s="37"/>
    </row>
    <row r="109" spans="1:256" s="154" customFormat="1" x14ac:dyDescent="0.2">
      <c r="A109" s="210" t="s">
        <v>137</v>
      </c>
      <c r="B109" s="278">
        <v>225</v>
      </c>
      <c r="C109" s="211">
        <v>347</v>
      </c>
    </row>
    <row r="110" spans="1:256" s="154" customFormat="1" x14ac:dyDescent="0.2">
      <c r="A110" s="210" t="s">
        <v>139</v>
      </c>
      <c r="B110" s="278">
        <v>279</v>
      </c>
      <c r="C110" s="211">
        <v>384</v>
      </c>
    </row>
    <row r="111" spans="1:256" s="154" customFormat="1" x14ac:dyDescent="0.2">
      <c r="A111" s="210" t="s">
        <v>140</v>
      </c>
      <c r="B111" s="278">
        <v>129</v>
      </c>
      <c r="C111" s="211">
        <v>148</v>
      </c>
    </row>
    <row r="112" spans="1:256" s="154" customFormat="1" x14ac:dyDescent="0.2">
      <c r="A112" s="210" t="s">
        <v>138</v>
      </c>
      <c r="B112" s="278">
        <v>85</v>
      </c>
      <c r="C112" s="211">
        <v>163</v>
      </c>
    </row>
    <row r="113" spans="1:3" s="154" customFormat="1" x14ac:dyDescent="0.2">
      <c r="A113" s="210" t="s">
        <v>141</v>
      </c>
      <c r="B113" s="278">
        <v>39</v>
      </c>
      <c r="C113" s="211">
        <v>49</v>
      </c>
    </row>
    <row r="114" spans="1:3" s="154" customFormat="1" x14ac:dyDescent="0.2">
      <c r="A114" s="210" t="s">
        <v>216</v>
      </c>
      <c r="B114" s="278">
        <v>23</v>
      </c>
      <c r="C114" s="211">
        <v>42</v>
      </c>
    </row>
    <row r="115" spans="1:3" s="154" customFormat="1" x14ac:dyDescent="0.2">
      <c r="A115" s="210" t="s">
        <v>89</v>
      </c>
      <c r="B115" s="278">
        <v>2</v>
      </c>
      <c r="C115" s="211">
        <v>2</v>
      </c>
    </row>
    <row r="116" spans="1:3" s="154" customFormat="1" x14ac:dyDescent="0.2">
      <c r="A116" s="210" t="s">
        <v>275</v>
      </c>
      <c r="B116" s="278">
        <v>2</v>
      </c>
      <c r="C116" s="211">
        <v>2</v>
      </c>
    </row>
    <row r="117" spans="1:3" s="154" customFormat="1" x14ac:dyDescent="0.2">
      <c r="A117" s="210" t="s">
        <v>6</v>
      </c>
      <c r="B117" s="278">
        <v>2</v>
      </c>
      <c r="C117" s="211">
        <v>2</v>
      </c>
    </row>
    <row r="118" spans="1:3" s="154" customFormat="1" ht="15" x14ac:dyDescent="0.25">
      <c r="A118" s="212" t="s">
        <v>73</v>
      </c>
      <c r="B118" s="279">
        <f>SUM(B109:B117)</f>
        <v>786</v>
      </c>
      <c r="C118" s="272">
        <f>SUM(C109:C117)</f>
        <v>1139</v>
      </c>
    </row>
    <row r="119" spans="1:3" s="154" customFormat="1" x14ac:dyDescent="0.2">
      <c r="A119" s="214"/>
    </row>
    <row r="120" spans="1:3" s="154" customFormat="1" ht="25.5" x14ac:dyDescent="0.2">
      <c r="A120" s="208" t="s">
        <v>133</v>
      </c>
      <c r="B120" s="209" t="s">
        <v>290</v>
      </c>
    </row>
    <row r="121" spans="1:3" s="154" customFormat="1" x14ac:dyDescent="0.2">
      <c r="A121" s="216" t="s">
        <v>265</v>
      </c>
      <c r="B121" s="211">
        <v>129</v>
      </c>
    </row>
    <row r="122" spans="1:3" s="154" customFormat="1" x14ac:dyDescent="0.2">
      <c r="A122" s="216" t="s">
        <v>266</v>
      </c>
      <c r="B122" s="211">
        <v>202</v>
      </c>
    </row>
    <row r="123" spans="1:3" s="154" customFormat="1" x14ac:dyDescent="0.2">
      <c r="A123" s="216" t="s">
        <v>247</v>
      </c>
      <c r="B123" s="211">
        <v>6</v>
      </c>
    </row>
    <row r="124" spans="1:3" s="154" customFormat="1" x14ac:dyDescent="0.2">
      <c r="A124" s="217" t="s">
        <v>267</v>
      </c>
      <c r="B124" s="211">
        <v>14</v>
      </c>
    </row>
    <row r="125" spans="1:3" s="154" customFormat="1" x14ac:dyDescent="0.2">
      <c r="A125" s="218" t="s">
        <v>249</v>
      </c>
      <c r="B125" s="211">
        <v>82</v>
      </c>
    </row>
    <row r="126" spans="1:3" s="154" customFormat="1" x14ac:dyDescent="0.2">
      <c r="A126" s="218" t="s">
        <v>268</v>
      </c>
      <c r="B126" s="211">
        <v>105</v>
      </c>
    </row>
    <row r="127" spans="1:3" s="154" customFormat="1" x14ac:dyDescent="0.2">
      <c r="A127" s="217" t="s">
        <v>269</v>
      </c>
      <c r="B127" s="211">
        <v>0</v>
      </c>
    </row>
    <row r="128" spans="1:3" s="154" customFormat="1" x14ac:dyDescent="0.2">
      <c r="A128" s="216" t="s">
        <v>251</v>
      </c>
      <c r="B128" s="211">
        <v>95</v>
      </c>
    </row>
    <row r="129" spans="1:2" s="154" customFormat="1" x14ac:dyDescent="0.2">
      <c r="A129" s="218" t="s">
        <v>270</v>
      </c>
      <c r="B129" s="211">
        <v>133</v>
      </c>
    </row>
    <row r="130" spans="1:2" s="154" customFormat="1" x14ac:dyDescent="0.2">
      <c r="A130" s="219" t="s">
        <v>73</v>
      </c>
      <c r="B130" s="220">
        <f>SUM(B121:B129)</f>
        <v>766</v>
      </c>
    </row>
  </sheetData>
  <mergeCells count="22">
    <mergeCell ref="A83:C83"/>
    <mergeCell ref="A54:D54"/>
    <mergeCell ref="A55:D55"/>
    <mergeCell ref="A58:C58"/>
    <mergeCell ref="A60:A61"/>
    <mergeCell ref="B60:B61"/>
    <mergeCell ref="C60:C61"/>
    <mergeCell ref="A27:D27"/>
    <mergeCell ref="A28:D28"/>
    <mergeCell ref="A31:E31"/>
    <mergeCell ref="A33:A34"/>
    <mergeCell ref="B33:B34"/>
    <mergeCell ref="C33:C34"/>
    <mergeCell ref="D33:D34"/>
    <mergeCell ref="E33:E34"/>
    <mergeCell ref="A2:E2"/>
    <mergeCell ref="A4:D4"/>
    <mergeCell ref="A5:E5"/>
    <mergeCell ref="A6:A7"/>
    <mergeCell ref="B6:B7"/>
    <mergeCell ref="C6:C7"/>
    <mergeCell ref="D6:D7"/>
  </mergeCells>
  <printOptions horizontalCentered="1"/>
  <pageMargins left="0.6" right="0.56000000000000005" top="0.59055118110236227" bottom="0.78" header="0" footer="0"/>
  <pageSetup paperSize="9" scale="62" orientation="portrait" horizontalDpi="300" verticalDpi="300" r:id="rId1"/>
  <headerFooter alignWithMargins="0">
    <oddFooter>&amp;A</oddFooter>
  </headerFooter>
  <rowBreaks count="1" manualBreakCount="1">
    <brk id="56" max="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V131"/>
  <sheetViews>
    <sheetView view="pageBreakPreview" topLeftCell="A100" zoomScale="75" zoomScaleNormal="75" zoomScaleSheetLayoutView="75" workbookViewId="0">
      <selection activeCell="B108" sqref="B108"/>
    </sheetView>
  </sheetViews>
  <sheetFormatPr baseColWidth="10" defaultRowHeight="12.75" x14ac:dyDescent="0.2"/>
  <cols>
    <col min="1" max="1" width="32.85546875" style="37" customWidth="1"/>
    <col min="2" max="2" width="22.42578125" style="37" customWidth="1"/>
    <col min="3" max="3" width="19.42578125" style="37" customWidth="1"/>
    <col min="4" max="4" width="17.5703125" style="37" customWidth="1"/>
    <col min="5" max="5" width="21.140625" style="37" customWidth="1"/>
    <col min="6" max="16384" width="11.42578125" style="37"/>
  </cols>
  <sheetData>
    <row r="2" spans="1:13" ht="18" x14ac:dyDescent="0.25">
      <c r="A2" s="416" t="s">
        <v>167</v>
      </c>
      <c r="B2" s="416"/>
      <c r="C2" s="416"/>
      <c r="D2" s="416"/>
      <c r="E2" s="416"/>
      <c r="F2" s="36"/>
      <c r="G2" s="36"/>
      <c r="H2" s="36"/>
      <c r="I2" s="36"/>
      <c r="J2" s="36"/>
    </row>
    <row r="4" spans="1:13" ht="15" customHeight="1" x14ac:dyDescent="0.25">
      <c r="A4" s="419" t="s">
        <v>277</v>
      </c>
      <c r="B4" s="419"/>
      <c r="C4" s="419"/>
      <c r="D4" s="419"/>
      <c r="E4" s="222"/>
      <c r="F4" s="221"/>
      <c r="G4" s="221"/>
      <c r="H4" s="221"/>
      <c r="I4" s="221"/>
      <c r="J4" s="221"/>
      <c r="K4" s="221"/>
    </row>
    <row r="5" spans="1:13" ht="13.5" thickBot="1" x14ac:dyDescent="0.25">
      <c r="A5" s="417"/>
      <c r="B5" s="417"/>
      <c r="C5" s="417"/>
      <c r="D5" s="418"/>
      <c r="E5" s="418"/>
    </row>
    <row r="6" spans="1:13" s="4" customFormat="1" ht="12.75" customHeight="1" x14ac:dyDescent="0.2">
      <c r="A6" s="383" t="s">
        <v>72</v>
      </c>
      <c r="B6" s="377" t="s">
        <v>130</v>
      </c>
      <c r="C6" s="398" t="s">
        <v>76</v>
      </c>
      <c r="D6" s="9"/>
      <c r="E6" s="3"/>
      <c r="F6" s="3"/>
      <c r="G6" s="3"/>
      <c r="H6" s="3"/>
      <c r="I6" s="3"/>
    </row>
    <row r="7" spans="1:13" s="4" customFormat="1" ht="28.5" customHeight="1" thickBot="1" x14ac:dyDescent="0.25">
      <c r="A7" s="384"/>
      <c r="B7" s="378"/>
      <c r="C7" s="399"/>
      <c r="D7" s="3"/>
      <c r="E7" s="3"/>
      <c r="F7" s="3"/>
      <c r="G7" s="3"/>
      <c r="H7" s="3"/>
      <c r="I7" s="3"/>
    </row>
    <row r="8" spans="1:13" s="4" customFormat="1" x14ac:dyDescent="0.2">
      <c r="A8" s="31" t="s">
        <v>74</v>
      </c>
      <c r="B8" s="119">
        <v>1261876.75</v>
      </c>
      <c r="C8" s="280">
        <v>28.248420465806344</v>
      </c>
      <c r="D8" s="7"/>
      <c r="E8" s="7"/>
      <c r="F8" s="7"/>
      <c r="G8" s="7"/>
      <c r="H8" s="7"/>
      <c r="I8" s="7"/>
      <c r="J8" s="7"/>
      <c r="K8" s="7"/>
      <c r="L8" s="7"/>
      <c r="M8" s="7"/>
    </row>
    <row r="9" spans="1:13" s="4" customFormat="1" x14ac:dyDescent="0.2">
      <c r="A9" s="32" t="s">
        <v>92</v>
      </c>
      <c r="B9" s="122">
        <v>63800.51999999999</v>
      </c>
      <c r="C9" s="121">
        <v>2.4394810781204099</v>
      </c>
      <c r="D9" s="7"/>
      <c r="E9" s="7"/>
      <c r="F9" s="7"/>
      <c r="G9" s="7"/>
      <c r="H9" s="7"/>
      <c r="I9" s="7"/>
      <c r="J9" s="7"/>
      <c r="K9" s="7"/>
      <c r="L9" s="7"/>
      <c r="M9" s="7"/>
    </row>
    <row r="10" spans="1:13" s="4" customFormat="1" x14ac:dyDescent="0.2">
      <c r="A10" s="32" t="s">
        <v>95</v>
      </c>
      <c r="B10" s="122"/>
      <c r="C10" s="121"/>
      <c r="D10" s="7"/>
      <c r="E10" s="7"/>
      <c r="F10" s="7"/>
      <c r="G10" s="7"/>
      <c r="H10" s="7"/>
      <c r="I10" s="7"/>
      <c r="J10" s="7"/>
      <c r="K10" s="7"/>
      <c r="L10" s="7"/>
      <c r="M10" s="7"/>
    </row>
    <row r="11" spans="1:13" s="4" customFormat="1" x14ac:dyDescent="0.2">
      <c r="A11" s="32" t="s">
        <v>77</v>
      </c>
      <c r="B11" s="122">
        <v>13807.24</v>
      </c>
      <c r="C11" s="121">
        <v>3.7898973638314262</v>
      </c>
      <c r="D11" s="7"/>
      <c r="E11" s="7"/>
      <c r="F11" s="7"/>
      <c r="G11" s="7"/>
      <c r="H11" s="7"/>
      <c r="I11" s="7"/>
      <c r="J11" s="7"/>
      <c r="K11" s="7"/>
      <c r="L11" s="7"/>
      <c r="M11" s="7"/>
    </row>
    <row r="12" spans="1:13" s="4" customFormat="1" x14ac:dyDescent="0.2">
      <c r="A12" s="32" t="s">
        <v>78</v>
      </c>
      <c r="B12" s="122">
        <v>662663.99000000011</v>
      </c>
      <c r="C12" s="121">
        <v>18.419936590168437</v>
      </c>
      <c r="D12" s="7"/>
      <c r="E12" s="7"/>
      <c r="F12" s="7"/>
      <c r="G12" s="7"/>
      <c r="H12" s="7"/>
      <c r="I12" s="7"/>
      <c r="J12" s="7"/>
      <c r="K12" s="7"/>
      <c r="L12" s="7"/>
      <c r="M12" s="7"/>
    </row>
    <row r="13" spans="1:13" s="4" customFormat="1" x14ac:dyDescent="0.2">
      <c r="A13" s="32" t="s">
        <v>79</v>
      </c>
      <c r="B13" s="122">
        <v>896916.99999999988</v>
      </c>
      <c r="C13" s="121">
        <v>18.626179592504002</v>
      </c>
      <c r="D13" s="7"/>
      <c r="E13" s="7"/>
      <c r="F13" s="7"/>
      <c r="G13" s="7"/>
      <c r="H13" s="7"/>
      <c r="I13" s="7"/>
      <c r="J13" s="7"/>
      <c r="K13" s="7"/>
      <c r="L13" s="7"/>
      <c r="M13" s="7"/>
    </row>
    <row r="14" spans="1:13" s="4" customFormat="1" x14ac:dyDescent="0.2">
      <c r="A14" s="32" t="s">
        <v>80</v>
      </c>
      <c r="B14" s="122">
        <v>793037.5</v>
      </c>
      <c r="C14" s="121">
        <v>39.487438872650443</v>
      </c>
      <c r="D14" s="7"/>
      <c r="E14" s="7"/>
      <c r="F14" s="7"/>
      <c r="G14" s="7"/>
      <c r="H14" s="7"/>
      <c r="I14" s="7"/>
      <c r="J14" s="7"/>
      <c r="K14" s="7"/>
      <c r="L14" s="7"/>
      <c r="M14" s="7"/>
    </row>
    <row r="15" spans="1:13" s="4" customFormat="1" x14ac:dyDescent="0.2">
      <c r="A15" s="32" t="s">
        <v>0</v>
      </c>
      <c r="B15" s="122">
        <v>72268.160000000003</v>
      </c>
      <c r="C15" s="121">
        <v>16.489714315898446</v>
      </c>
      <c r="D15" s="7"/>
      <c r="E15" s="7"/>
      <c r="F15" s="7"/>
      <c r="G15" s="7"/>
      <c r="H15" s="7"/>
      <c r="I15" s="7"/>
      <c r="J15" s="7"/>
      <c r="K15" s="7"/>
      <c r="L15" s="7"/>
      <c r="M15" s="7"/>
    </row>
    <row r="16" spans="1:13" s="4" customFormat="1" x14ac:dyDescent="0.2">
      <c r="A16" s="32" t="s">
        <v>81</v>
      </c>
      <c r="B16" s="122">
        <v>343831</v>
      </c>
      <c r="C16" s="121">
        <v>57.84840789748398</v>
      </c>
      <c r="D16" s="7"/>
      <c r="E16" s="7"/>
      <c r="F16" s="7"/>
      <c r="G16" s="7"/>
      <c r="H16" s="7"/>
      <c r="I16" s="7"/>
      <c r="J16" s="7"/>
      <c r="K16" s="7"/>
      <c r="L16" s="7"/>
      <c r="M16" s="7"/>
    </row>
    <row r="17" spans="1:13" s="4" customFormat="1" x14ac:dyDescent="0.2">
      <c r="A17" s="32" t="s">
        <v>97</v>
      </c>
      <c r="B17" s="122">
        <v>80631.89</v>
      </c>
      <c r="C17" s="121">
        <v>6.3638194681272298</v>
      </c>
      <c r="D17" s="7"/>
      <c r="E17" s="7"/>
      <c r="F17" s="7"/>
      <c r="G17" s="7"/>
      <c r="H17" s="7"/>
      <c r="I17" s="7"/>
      <c r="J17" s="7"/>
      <c r="K17" s="7"/>
      <c r="L17" s="7"/>
      <c r="M17" s="7"/>
    </row>
    <row r="18" spans="1:13" s="4" customFormat="1" x14ac:dyDescent="0.2">
      <c r="A18" s="32" t="s">
        <v>94</v>
      </c>
      <c r="B18" s="122">
        <v>138942.92000000001</v>
      </c>
      <c r="C18" s="121">
        <v>5.0934802429230359</v>
      </c>
      <c r="D18" s="7"/>
      <c r="E18" s="7"/>
      <c r="F18" s="7"/>
      <c r="G18" s="7"/>
      <c r="H18" s="7"/>
      <c r="I18" s="7"/>
      <c r="J18" s="7"/>
      <c r="K18" s="7"/>
      <c r="L18" s="7"/>
      <c r="M18" s="7"/>
    </row>
    <row r="19" spans="1:13" s="4" customFormat="1" x14ac:dyDescent="0.2">
      <c r="A19" s="32" t="s">
        <v>90</v>
      </c>
      <c r="B19" s="122">
        <v>212594</v>
      </c>
      <c r="C19" s="121">
        <v>10.417423943945739</v>
      </c>
      <c r="D19" s="7"/>
      <c r="E19" s="7"/>
      <c r="F19" s="7"/>
      <c r="G19" s="7"/>
      <c r="H19" s="7"/>
      <c r="I19" s="7"/>
      <c r="J19" s="7"/>
      <c r="K19" s="7"/>
      <c r="L19" s="7"/>
      <c r="M19" s="7"/>
    </row>
    <row r="20" spans="1:13" s="4" customFormat="1" x14ac:dyDescent="0.2">
      <c r="A20" s="32" t="s">
        <v>75</v>
      </c>
      <c r="B20" s="122">
        <v>11121.93</v>
      </c>
      <c r="C20" s="121">
        <v>5.0056311289863178</v>
      </c>
      <c r="D20" s="7"/>
      <c r="E20" s="7"/>
      <c r="F20" s="7"/>
      <c r="G20" s="7"/>
      <c r="H20" s="7"/>
      <c r="I20" s="7"/>
      <c r="J20" s="7"/>
      <c r="K20" s="7"/>
      <c r="L20" s="7"/>
      <c r="M20" s="7"/>
    </row>
    <row r="21" spans="1:13" s="4" customFormat="1" x14ac:dyDescent="0.2">
      <c r="A21" s="32" t="s">
        <v>82</v>
      </c>
      <c r="B21" s="122">
        <v>85178.97</v>
      </c>
      <c r="C21" s="121">
        <v>27.392940402075212</v>
      </c>
      <c r="D21" s="7"/>
      <c r="E21" s="7"/>
      <c r="F21" s="7"/>
      <c r="G21" s="7"/>
      <c r="H21" s="7"/>
      <c r="I21" s="7"/>
      <c r="J21" s="7"/>
      <c r="K21" s="7"/>
      <c r="L21" s="7"/>
      <c r="M21" s="7"/>
    </row>
    <row r="22" spans="1:13" s="4" customFormat="1" x14ac:dyDescent="0.2">
      <c r="A22" s="32" t="s">
        <v>91</v>
      </c>
      <c r="B22" s="122">
        <v>85838.73</v>
      </c>
      <c r="C22" s="121">
        <v>17.45448620483468</v>
      </c>
      <c r="D22" s="7"/>
      <c r="E22" s="7"/>
      <c r="F22" s="7"/>
      <c r="G22" s="7"/>
      <c r="H22" s="7"/>
      <c r="I22" s="7"/>
      <c r="J22" s="7"/>
      <c r="K22" s="7"/>
      <c r="L22" s="7"/>
      <c r="M22" s="7"/>
    </row>
    <row r="23" spans="1:13" s="4" customFormat="1" x14ac:dyDescent="0.2">
      <c r="A23" s="32" t="s">
        <v>105</v>
      </c>
      <c r="B23" s="122">
        <v>14011.55</v>
      </c>
      <c r="C23" s="121">
        <v>1.8185510809077841</v>
      </c>
      <c r="D23" s="7"/>
      <c r="E23" s="7"/>
      <c r="F23" s="7"/>
      <c r="G23" s="7"/>
      <c r="H23" s="7"/>
      <c r="I23" s="7"/>
      <c r="J23" s="7"/>
      <c r="K23" s="7"/>
      <c r="L23" s="7"/>
      <c r="M23" s="7"/>
    </row>
    <row r="24" spans="1:13" s="4" customFormat="1" x14ac:dyDescent="0.2">
      <c r="A24" s="32" t="s">
        <v>84</v>
      </c>
      <c r="B24" s="122">
        <v>67639.81</v>
      </c>
      <c r="C24" s="121">
        <v>13.227338717485447</v>
      </c>
      <c r="D24" s="7"/>
      <c r="E24" s="7"/>
      <c r="F24" s="7"/>
      <c r="G24" s="7"/>
      <c r="H24" s="7"/>
      <c r="I24" s="7"/>
      <c r="J24" s="7"/>
      <c r="K24" s="7"/>
      <c r="L24" s="7"/>
      <c r="M24" s="7"/>
    </row>
    <row r="25" spans="1:13" s="4" customFormat="1" ht="13.5" thickBot="1" x14ac:dyDescent="0.25">
      <c r="A25" s="33"/>
      <c r="B25" s="47"/>
      <c r="C25" s="281"/>
      <c r="D25" s="3"/>
      <c r="E25" s="7"/>
      <c r="F25" s="3"/>
      <c r="G25" s="50"/>
      <c r="H25" s="3"/>
      <c r="I25" s="7"/>
      <c r="J25" s="3"/>
      <c r="K25" s="7"/>
      <c r="L25" s="3"/>
      <c r="M25" s="7"/>
    </row>
    <row r="26" spans="1:13" s="4" customFormat="1" ht="13.5" thickBot="1" x14ac:dyDescent="0.25">
      <c r="A26" s="10" t="s">
        <v>73</v>
      </c>
      <c r="B26" s="125">
        <v>4804161.96</v>
      </c>
      <c r="C26" s="282">
        <v>17.27531451780678</v>
      </c>
      <c r="D26" s="128"/>
      <c r="E26" s="7"/>
      <c r="F26" s="7"/>
      <c r="G26" s="7"/>
      <c r="H26" s="7"/>
      <c r="I26" s="7"/>
      <c r="J26" s="7"/>
      <c r="K26" s="7"/>
      <c r="L26" s="7"/>
      <c r="M26" s="7"/>
    </row>
    <row r="27" spans="1:13" s="4" customFormat="1" ht="17.25" customHeight="1" x14ac:dyDescent="0.2">
      <c r="A27" s="379"/>
      <c r="B27" s="379"/>
      <c r="C27" s="379"/>
      <c r="D27" s="387"/>
      <c r="E27" s="38"/>
    </row>
    <row r="28" spans="1:13" x14ac:dyDescent="0.2">
      <c r="A28" s="387"/>
      <c r="B28" s="387"/>
      <c r="C28" s="387"/>
      <c r="D28" s="387"/>
    </row>
    <row r="31" spans="1:13" s="154" customFormat="1" ht="15" customHeight="1" x14ac:dyDescent="0.25">
      <c r="A31" s="404" t="s">
        <v>278</v>
      </c>
      <c r="B31" s="404"/>
      <c r="C31" s="404"/>
      <c r="D31" s="404"/>
      <c r="E31" s="404"/>
      <c r="F31" s="156"/>
      <c r="G31" s="156"/>
      <c r="H31" s="153"/>
      <c r="I31" s="153"/>
      <c r="J31" s="153"/>
      <c r="K31" s="153"/>
      <c r="L31" s="153"/>
      <c r="M31" s="153"/>
    </row>
    <row r="32" spans="1:13" s="154" customFormat="1" ht="13.5" thickBot="1" x14ac:dyDescent="0.25">
      <c r="A32" s="175"/>
      <c r="B32" s="175"/>
      <c r="C32" s="175"/>
      <c r="D32" s="175"/>
      <c r="E32" s="175"/>
      <c r="F32" s="176"/>
      <c r="G32" s="176"/>
    </row>
    <row r="33" spans="1:15" s="4" customFormat="1" ht="12.75" customHeight="1" x14ac:dyDescent="0.2">
      <c r="A33" s="383" t="s">
        <v>72</v>
      </c>
      <c r="B33" s="377" t="s">
        <v>197</v>
      </c>
      <c r="C33" s="377" t="s">
        <v>86</v>
      </c>
      <c r="D33" s="377" t="s">
        <v>196</v>
      </c>
      <c r="E33" s="377" t="s">
        <v>85</v>
      </c>
      <c r="F33" s="147"/>
      <c r="G33" s="147"/>
      <c r="H33" s="3"/>
      <c r="I33" s="3"/>
      <c r="J33" s="3"/>
      <c r="K33" s="3"/>
    </row>
    <row r="34" spans="1:15" s="4" customFormat="1" ht="28.5" customHeight="1" thickBot="1" x14ac:dyDescent="0.25">
      <c r="A34" s="384"/>
      <c r="B34" s="378"/>
      <c r="C34" s="378"/>
      <c r="D34" s="378"/>
      <c r="E34" s="378"/>
      <c r="F34" s="3"/>
      <c r="G34" s="3"/>
      <c r="H34" s="3"/>
      <c r="I34" s="3"/>
      <c r="J34" s="3"/>
      <c r="K34" s="3"/>
    </row>
    <row r="35" spans="1:15" s="4" customFormat="1" x14ac:dyDescent="0.2">
      <c r="A35" s="31" t="s">
        <v>74</v>
      </c>
      <c r="B35" s="98">
        <v>783989.86</v>
      </c>
      <c r="C35" s="258">
        <v>0.66991918345912593</v>
      </c>
      <c r="D35" s="98">
        <v>477886.85</v>
      </c>
      <c r="E35" s="258">
        <v>0.14834182167931503</v>
      </c>
      <c r="F35" s="7"/>
      <c r="G35" s="7"/>
      <c r="H35" s="7"/>
      <c r="I35" s="7"/>
      <c r="J35" s="7"/>
      <c r="K35" s="7"/>
      <c r="L35" s="7"/>
      <c r="M35" s="7"/>
      <c r="N35" s="7"/>
      <c r="O35" s="7"/>
    </row>
    <row r="36" spans="1:15" s="4" customFormat="1" x14ac:dyDescent="0.2">
      <c r="A36" s="32" t="s">
        <v>92</v>
      </c>
      <c r="B36" s="223">
        <v>63800.51999999999</v>
      </c>
      <c r="C36" s="256">
        <v>6.0997385164753733E-2</v>
      </c>
      <c r="D36" s="102"/>
      <c r="E36" s="259"/>
      <c r="F36" s="7"/>
      <c r="G36" s="7"/>
      <c r="H36" s="7"/>
      <c r="I36" s="7"/>
      <c r="J36" s="7"/>
      <c r="K36" s="7"/>
      <c r="L36" s="7"/>
      <c r="M36" s="7"/>
      <c r="N36" s="7"/>
      <c r="O36" s="7"/>
    </row>
    <row r="37" spans="1:15" s="4" customFormat="1" x14ac:dyDescent="0.2">
      <c r="A37" s="32" t="s">
        <v>95</v>
      </c>
      <c r="B37" s="223"/>
      <c r="C37" s="256"/>
      <c r="D37" s="102"/>
      <c r="E37" s="259"/>
      <c r="F37" s="7"/>
      <c r="G37" s="7"/>
      <c r="H37" s="7"/>
      <c r="I37" s="7"/>
      <c r="J37" s="7"/>
      <c r="K37" s="7"/>
      <c r="L37" s="7"/>
      <c r="M37" s="7"/>
      <c r="N37" s="7"/>
      <c r="O37" s="7"/>
    </row>
    <row r="38" spans="1:15" s="4" customFormat="1" x14ac:dyDescent="0.2">
      <c r="A38" s="32" t="s">
        <v>176</v>
      </c>
      <c r="B38" s="102">
        <v>13756.07</v>
      </c>
      <c r="C38" s="259">
        <v>0.31952729252079476</v>
      </c>
      <c r="D38" s="102">
        <v>51.17</v>
      </c>
      <c r="E38" s="259">
        <v>1.5953629750754532E-4</v>
      </c>
      <c r="F38" s="7"/>
      <c r="G38" s="7"/>
      <c r="H38" s="7"/>
      <c r="I38" s="7"/>
      <c r="J38" s="7"/>
      <c r="K38" s="7"/>
      <c r="L38" s="7"/>
      <c r="M38" s="7"/>
      <c r="N38" s="7"/>
      <c r="O38" s="7"/>
    </row>
    <row r="39" spans="1:15" s="4" customFormat="1" x14ac:dyDescent="0.2">
      <c r="A39" s="32" t="s">
        <v>78</v>
      </c>
      <c r="B39" s="102">
        <v>365226.59</v>
      </c>
      <c r="C39" s="256">
        <v>0.44508617737562078</v>
      </c>
      <c r="D39" s="102">
        <v>297437.51</v>
      </c>
      <c r="E39" s="259">
        <v>0.10838753605781495</v>
      </c>
      <c r="F39" s="7"/>
      <c r="G39" s="7"/>
      <c r="H39" s="7"/>
      <c r="I39" s="7"/>
      <c r="J39" s="7"/>
      <c r="K39" s="7"/>
      <c r="L39" s="7"/>
      <c r="M39" s="7"/>
      <c r="N39" s="7"/>
      <c r="O39" s="7"/>
    </row>
    <row r="40" spans="1:15" s="4" customFormat="1" x14ac:dyDescent="0.2">
      <c r="A40" s="32" t="s">
        <v>93</v>
      </c>
      <c r="B40" s="102">
        <v>786449.49999999988</v>
      </c>
      <c r="C40" s="259">
        <v>0.45879451511377251</v>
      </c>
      <c r="D40" s="102">
        <v>110467.50000000001</v>
      </c>
      <c r="E40" s="259">
        <v>3.5708790437960596E-2</v>
      </c>
      <c r="F40" s="7"/>
      <c r="G40" s="7"/>
      <c r="H40" s="7"/>
      <c r="I40" s="7"/>
      <c r="J40" s="7"/>
      <c r="K40" s="7"/>
      <c r="L40" s="7"/>
      <c r="M40" s="7"/>
      <c r="N40" s="7"/>
      <c r="O40" s="7"/>
    </row>
    <row r="41" spans="1:15" s="4" customFormat="1" x14ac:dyDescent="0.2">
      <c r="A41" s="32" t="s">
        <v>80</v>
      </c>
      <c r="B41" s="223">
        <v>335955.6</v>
      </c>
      <c r="C41" s="256">
        <v>0.69636056504110511</v>
      </c>
      <c r="D41" s="102">
        <v>457082</v>
      </c>
      <c r="E41" s="259">
        <v>0.30083415493931087</v>
      </c>
      <c r="F41" s="7"/>
      <c r="G41" s="7"/>
      <c r="H41" s="7"/>
      <c r="I41" s="7"/>
      <c r="J41" s="7"/>
      <c r="K41" s="7"/>
      <c r="L41" s="7"/>
      <c r="M41" s="7"/>
      <c r="N41" s="7"/>
      <c r="O41" s="7"/>
    </row>
    <row r="42" spans="1:15" s="4" customFormat="1" x14ac:dyDescent="0.2">
      <c r="A42" s="32" t="s">
        <v>0</v>
      </c>
      <c r="B42" s="102">
        <v>47788.35</v>
      </c>
      <c r="C42" s="259">
        <v>0.33102658428733611</v>
      </c>
      <c r="D42" s="102">
        <v>24479.81</v>
      </c>
      <c r="E42" s="259">
        <v>8.3293567462804849E-2</v>
      </c>
      <c r="F42" s="7"/>
      <c r="G42" s="7"/>
      <c r="H42" s="7"/>
      <c r="I42" s="7"/>
      <c r="J42" s="7"/>
      <c r="K42" s="7"/>
      <c r="L42" s="7"/>
      <c r="M42" s="7"/>
      <c r="N42" s="7"/>
      <c r="O42" s="7"/>
    </row>
    <row r="43" spans="1:15" s="4" customFormat="1" x14ac:dyDescent="0.2">
      <c r="A43" s="32" t="s">
        <v>81</v>
      </c>
      <c r="B43" s="102">
        <v>332028</v>
      </c>
      <c r="C43" s="259">
        <v>0.76575834091320194</v>
      </c>
      <c r="D43" s="102">
        <v>11803</v>
      </c>
      <c r="E43" s="259">
        <v>7.341864401866649E-2</v>
      </c>
      <c r="F43" s="7"/>
      <c r="G43" s="7"/>
      <c r="H43" s="7"/>
      <c r="I43" s="7"/>
      <c r="J43" s="7"/>
      <c r="K43" s="7"/>
      <c r="L43" s="7"/>
      <c r="M43" s="7"/>
      <c r="N43" s="7"/>
      <c r="O43" s="7"/>
    </row>
    <row r="44" spans="1:15" s="4" customFormat="1" x14ac:dyDescent="0.2">
      <c r="A44" s="32" t="s">
        <v>97</v>
      </c>
      <c r="B44" s="102">
        <v>71702.64</v>
      </c>
      <c r="C44" s="259">
        <v>0.17770523331317598</v>
      </c>
      <c r="D44" s="102">
        <v>8929.25</v>
      </c>
      <c r="E44" s="259">
        <v>1.0482206134460435E-2</v>
      </c>
      <c r="F44" s="7"/>
      <c r="G44" s="7"/>
      <c r="H44" s="7"/>
      <c r="I44" s="7"/>
      <c r="J44" s="7"/>
      <c r="K44" s="7"/>
      <c r="L44" s="7"/>
      <c r="M44" s="7"/>
      <c r="N44" s="7"/>
      <c r="O44" s="7"/>
    </row>
    <row r="45" spans="1:15" s="4" customFormat="1" x14ac:dyDescent="0.2">
      <c r="A45" s="32" t="s">
        <v>94</v>
      </c>
      <c r="B45" s="102">
        <v>80667.739999999991</v>
      </c>
      <c r="C45" s="259">
        <v>0.43897705196367054</v>
      </c>
      <c r="D45" s="102">
        <v>58275.17</v>
      </c>
      <c r="E45" s="259">
        <v>2.2911670254709603E-2</v>
      </c>
      <c r="F45" s="7"/>
      <c r="G45" s="7"/>
      <c r="H45" s="7"/>
      <c r="I45" s="7"/>
      <c r="J45" s="7"/>
      <c r="K45" s="7"/>
      <c r="L45" s="7"/>
      <c r="M45" s="7"/>
      <c r="N45" s="7"/>
      <c r="O45" s="7"/>
    </row>
    <row r="46" spans="1:15" s="4" customFormat="1" x14ac:dyDescent="0.2">
      <c r="A46" s="32" t="s">
        <v>90</v>
      </c>
      <c r="B46" s="223">
        <v>19530</v>
      </c>
      <c r="C46" s="256">
        <v>0.64598970385688603</v>
      </c>
      <c r="D46" s="105">
        <v>193064</v>
      </c>
      <c r="E46" s="259">
        <v>9.651036478897343E-2</v>
      </c>
      <c r="F46" s="7"/>
      <c r="G46" s="7"/>
      <c r="H46" s="7"/>
      <c r="I46" s="7"/>
      <c r="J46" s="7"/>
      <c r="K46" s="7"/>
      <c r="L46" s="7"/>
      <c r="M46" s="7"/>
      <c r="N46" s="7"/>
      <c r="O46" s="7"/>
    </row>
    <row r="47" spans="1:15" s="4" customFormat="1" x14ac:dyDescent="0.2">
      <c r="A47" s="32" t="s">
        <v>75</v>
      </c>
      <c r="B47" s="223">
        <v>594.98</v>
      </c>
      <c r="C47" s="256">
        <v>4.5442093810768268E-2</v>
      </c>
      <c r="D47" s="102">
        <v>10526.95</v>
      </c>
      <c r="E47" s="259">
        <v>5.0685038261522673E-2</v>
      </c>
      <c r="F47" s="7"/>
      <c r="G47" s="7"/>
      <c r="H47" s="7"/>
      <c r="I47" s="7"/>
      <c r="J47" s="7"/>
      <c r="K47" s="7"/>
      <c r="L47" s="7"/>
      <c r="M47" s="7"/>
      <c r="N47" s="7"/>
      <c r="O47" s="7"/>
    </row>
    <row r="48" spans="1:15" s="4" customFormat="1" x14ac:dyDescent="0.2">
      <c r="A48" s="32" t="s">
        <v>82</v>
      </c>
      <c r="B48" s="102">
        <v>84851.67</v>
      </c>
      <c r="C48" s="259">
        <v>0.4108886306547157</v>
      </c>
      <c r="D48" s="102">
        <v>327.3</v>
      </c>
      <c r="E48" s="259">
        <v>3.1337198916530566E-3</v>
      </c>
      <c r="F48" s="7"/>
      <c r="G48" s="7"/>
      <c r="H48" s="7"/>
      <c r="I48" s="7"/>
      <c r="J48" s="7"/>
      <c r="K48" s="7"/>
      <c r="L48" s="7"/>
      <c r="M48" s="7"/>
      <c r="N48" s="7"/>
      <c r="O48" s="7"/>
    </row>
    <row r="49" spans="1:15" s="4" customFormat="1" x14ac:dyDescent="0.2">
      <c r="A49" s="32" t="s">
        <v>91</v>
      </c>
      <c r="B49" s="223">
        <v>55600.07</v>
      </c>
      <c r="C49" s="256">
        <v>0.24449394934586161</v>
      </c>
      <c r="D49" s="102">
        <v>30238.66</v>
      </c>
      <c r="E49" s="259">
        <v>0.11031542868275503</v>
      </c>
      <c r="F49" s="7"/>
      <c r="G49" s="7"/>
      <c r="H49" s="7"/>
      <c r="I49" s="7"/>
      <c r="J49" s="7"/>
      <c r="K49" s="7"/>
      <c r="L49" s="7"/>
      <c r="M49" s="7"/>
      <c r="N49" s="7"/>
      <c r="O49" s="7"/>
    </row>
    <row r="50" spans="1:15" s="4" customFormat="1" x14ac:dyDescent="0.2">
      <c r="A50" s="32" t="s">
        <v>105</v>
      </c>
      <c r="B50" s="102">
        <v>8031.76</v>
      </c>
      <c r="C50" s="259">
        <v>2.6858122724676043E-2</v>
      </c>
      <c r="D50" s="102">
        <v>5979.79</v>
      </c>
      <c r="E50" s="259">
        <v>1.2682321393204845E-2</v>
      </c>
      <c r="F50" s="7"/>
      <c r="G50" s="7"/>
      <c r="H50" s="7"/>
      <c r="I50" s="7"/>
      <c r="J50" s="7"/>
      <c r="K50" s="7"/>
      <c r="L50" s="7"/>
      <c r="M50" s="7"/>
      <c r="N50" s="7"/>
      <c r="O50" s="7"/>
    </row>
    <row r="51" spans="1:15" s="4" customFormat="1" x14ac:dyDescent="0.2">
      <c r="A51" s="32" t="s">
        <v>84</v>
      </c>
      <c r="B51" s="223">
        <v>57281.31</v>
      </c>
      <c r="C51" s="256">
        <v>0.38499802934321337</v>
      </c>
      <c r="D51" s="105">
        <v>10357.5</v>
      </c>
      <c r="E51" s="259">
        <v>2.8571596583170718E-2</v>
      </c>
      <c r="F51" s="7"/>
      <c r="G51" s="7"/>
      <c r="H51" s="7"/>
      <c r="I51" s="7"/>
      <c r="J51" s="7"/>
      <c r="K51" s="7"/>
      <c r="L51" s="7"/>
      <c r="M51" s="7"/>
      <c r="N51" s="7"/>
      <c r="O51" s="7"/>
    </row>
    <row r="52" spans="1:15" s="4" customFormat="1" ht="13.5" thickBot="1" x14ac:dyDescent="0.25">
      <c r="A52" s="33"/>
      <c r="B52" s="107"/>
      <c r="C52" s="260"/>
      <c r="D52" s="107"/>
      <c r="E52" s="260"/>
      <c r="F52" s="3"/>
      <c r="G52" s="7"/>
      <c r="H52" s="7"/>
      <c r="I52" s="7"/>
      <c r="J52" s="7"/>
      <c r="K52" s="7"/>
      <c r="L52" s="3"/>
      <c r="M52" s="7"/>
      <c r="N52" s="3"/>
      <c r="O52" s="7"/>
    </row>
    <row r="53" spans="1:15" s="4" customFormat="1" ht="13.5" thickBot="1" x14ac:dyDescent="0.25">
      <c r="A53" s="10" t="s">
        <v>73</v>
      </c>
      <c r="B53" s="125">
        <v>3107254.6599999997</v>
      </c>
      <c r="C53" s="261">
        <v>0.41560206720681597</v>
      </c>
      <c r="D53" s="125">
        <v>1696906.46</v>
      </c>
      <c r="E53" s="257">
        <v>8.4062077123287629E-2</v>
      </c>
      <c r="F53" s="11"/>
      <c r="G53" s="7"/>
      <c r="H53" s="7"/>
      <c r="I53" s="7"/>
      <c r="J53" s="7"/>
      <c r="K53" s="7"/>
      <c r="L53" s="7"/>
      <c r="M53" s="7"/>
      <c r="N53" s="7"/>
      <c r="O53" s="7"/>
    </row>
    <row r="54" spans="1:15" s="4" customFormat="1" ht="17.25" customHeight="1" x14ac:dyDescent="0.2">
      <c r="A54" s="379"/>
      <c r="B54" s="379"/>
      <c r="C54" s="379"/>
      <c r="D54" s="379"/>
      <c r="E54" s="179"/>
      <c r="F54" s="155"/>
      <c r="G54" s="155"/>
    </row>
    <row r="55" spans="1:15" s="154" customFormat="1" x14ac:dyDescent="0.2">
      <c r="A55" s="387"/>
      <c r="B55" s="387"/>
      <c r="C55" s="387"/>
      <c r="D55" s="387"/>
    </row>
    <row r="58" spans="1:15" s="2" customFormat="1" ht="15" customHeight="1" x14ac:dyDescent="0.25">
      <c r="A58" s="385" t="s">
        <v>279</v>
      </c>
      <c r="B58" s="385"/>
      <c r="C58" s="385"/>
      <c r="D58" s="76"/>
      <c r="E58" s="76"/>
    </row>
    <row r="59" spans="1:15" ht="13.5" thickBot="1" x14ac:dyDescent="0.25"/>
    <row r="60" spans="1:15" ht="28.5" customHeight="1" x14ac:dyDescent="0.2">
      <c r="A60" s="410" t="s">
        <v>186</v>
      </c>
      <c r="B60" s="412" t="s">
        <v>207</v>
      </c>
      <c r="C60" s="414" t="s">
        <v>208</v>
      </c>
    </row>
    <row r="61" spans="1:15" ht="63.75" customHeight="1" thickBot="1" x14ac:dyDescent="0.25">
      <c r="A61" s="411"/>
      <c r="B61" s="413"/>
      <c r="C61" s="415"/>
    </row>
    <row r="62" spans="1:15" x14ac:dyDescent="0.2">
      <c r="A62" s="181" t="s">
        <v>74</v>
      </c>
      <c r="B62" s="182">
        <v>150242</v>
      </c>
      <c r="C62" s="268">
        <v>206826.25</v>
      </c>
    </row>
    <row r="63" spans="1:15" x14ac:dyDescent="0.2">
      <c r="A63" s="184" t="s">
        <v>92</v>
      </c>
      <c r="B63" s="185">
        <v>165</v>
      </c>
      <c r="C63" s="269">
        <v>65883.33</v>
      </c>
    </row>
    <row r="64" spans="1:15" x14ac:dyDescent="0.2">
      <c r="A64" s="184" t="s">
        <v>95</v>
      </c>
      <c r="B64" s="185">
        <v>0</v>
      </c>
      <c r="C64" s="187">
        <v>0</v>
      </c>
    </row>
    <row r="65" spans="1:3" x14ac:dyDescent="0.2">
      <c r="A65" s="184" t="s">
        <v>77</v>
      </c>
      <c r="B65" s="185">
        <v>834</v>
      </c>
      <c r="C65" s="269">
        <v>18170.05</v>
      </c>
    </row>
    <row r="66" spans="1:3" x14ac:dyDescent="0.2">
      <c r="A66" s="184" t="s">
        <v>78</v>
      </c>
      <c r="B66" s="185">
        <v>0</v>
      </c>
      <c r="C66" s="187">
        <v>51443.69</v>
      </c>
    </row>
    <row r="67" spans="1:3" x14ac:dyDescent="0.2">
      <c r="A67" s="184" t="s">
        <v>93</v>
      </c>
      <c r="B67" s="185">
        <v>11242</v>
      </c>
      <c r="C67" s="269">
        <v>718077.6100000001</v>
      </c>
    </row>
    <row r="68" spans="1:3" x14ac:dyDescent="0.2">
      <c r="A68" s="184" t="s">
        <v>80</v>
      </c>
      <c r="B68" s="185">
        <v>2380</v>
      </c>
      <c r="C68" s="269">
        <v>230593.15</v>
      </c>
    </row>
    <row r="69" spans="1:3" x14ac:dyDescent="0.2">
      <c r="A69" s="184" t="s">
        <v>0</v>
      </c>
      <c r="B69" s="185">
        <v>0</v>
      </c>
      <c r="C69" s="187">
        <v>0</v>
      </c>
    </row>
    <row r="70" spans="1:3" x14ac:dyDescent="0.2">
      <c r="A70" s="184" t="s">
        <v>81</v>
      </c>
      <c r="B70" s="185">
        <v>16841</v>
      </c>
      <c r="C70" s="269">
        <v>261066.41</v>
      </c>
    </row>
    <row r="71" spans="1:3" x14ac:dyDescent="0.2">
      <c r="A71" s="184" t="s">
        <v>97</v>
      </c>
      <c r="B71" s="185">
        <v>0</v>
      </c>
      <c r="C71" s="269">
        <v>1212.1099999999999</v>
      </c>
    </row>
    <row r="72" spans="1:3" x14ac:dyDescent="0.2">
      <c r="A72" s="184" t="s">
        <v>94</v>
      </c>
      <c r="B72" s="185">
        <v>287</v>
      </c>
      <c r="C72" s="269">
        <v>64444.439999999995</v>
      </c>
    </row>
    <row r="73" spans="1:3" x14ac:dyDescent="0.2">
      <c r="A73" s="184" t="s">
        <v>90</v>
      </c>
      <c r="B73" s="185">
        <v>51108</v>
      </c>
      <c r="C73" s="269">
        <v>156793.05310000002</v>
      </c>
    </row>
    <row r="74" spans="1:3" x14ac:dyDescent="0.2">
      <c r="A74" s="184" t="s">
        <v>75</v>
      </c>
      <c r="B74" s="185">
        <v>0</v>
      </c>
      <c r="C74" s="187">
        <v>0</v>
      </c>
    </row>
    <row r="75" spans="1:3" x14ac:dyDescent="0.2">
      <c r="A75" s="184" t="s">
        <v>82</v>
      </c>
      <c r="B75" s="185">
        <v>208</v>
      </c>
      <c r="C75" s="269">
        <v>71234.740000000005</v>
      </c>
    </row>
    <row r="76" spans="1:3" x14ac:dyDescent="0.2">
      <c r="A76" s="184" t="s">
        <v>91</v>
      </c>
      <c r="B76" s="185">
        <v>237</v>
      </c>
      <c r="C76" s="269">
        <v>85800.2</v>
      </c>
    </row>
    <row r="77" spans="1:3" x14ac:dyDescent="0.2">
      <c r="A77" s="184" t="s">
        <v>105</v>
      </c>
      <c r="B77" s="185">
        <v>5369</v>
      </c>
      <c r="C77" s="269">
        <v>35873.370000000003</v>
      </c>
    </row>
    <row r="78" spans="1:3" x14ac:dyDescent="0.2">
      <c r="A78" s="184" t="s">
        <v>84</v>
      </c>
      <c r="B78" s="185">
        <v>0</v>
      </c>
      <c r="C78" s="269">
        <v>0</v>
      </c>
    </row>
    <row r="79" spans="1:3" ht="13.5" thickBot="1" x14ac:dyDescent="0.25">
      <c r="A79" s="188"/>
      <c r="B79" s="189"/>
      <c r="C79" s="270"/>
    </row>
    <row r="80" spans="1:3" ht="13.5" thickBot="1" x14ac:dyDescent="0.25">
      <c r="A80" s="191" t="s">
        <v>73</v>
      </c>
      <c r="B80" s="192">
        <v>238913</v>
      </c>
      <c r="C80" s="193">
        <v>1967418.4031000002</v>
      </c>
    </row>
    <row r="83" spans="1:256" s="2" customFormat="1" ht="15" x14ac:dyDescent="0.25">
      <c r="A83" s="386" t="s">
        <v>280</v>
      </c>
      <c r="B83" s="386"/>
      <c r="C83" s="386"/>
    </row>
    <row r="84" spans="1:256" ht="13.5" thickBot="1" x14ac:dyDescent="0.25"/>
    <row r="85" spans="1:256" customFormat="1" ht="87.75" customHeight="1" thickBot="1" x14ac:dyDescent="0.25">
      <c r="A85" s="194" t="s">
        <v>262</v>
      </c>
      <c r="B85" s="195" t="s">
        <v>263</v>
      </c>
      <c r="C85" s="273" t="s">
        <v>273</v>
      </c>
      <c r="D85" s="274" t="s">
        <v>274</v>
      </c>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c r="CR85" s="37"/>
      <c r="CS85" s="37"/>
      <c r="CT85" s="37"/>
      <c r="CU85" s="37"/>
      <c r="CV85" s="37"/>
      <c r="CW85" s="37"/>
      <c r="CX85" s="37"/>
      <c r="CY85" s="37"/>
      <c r="CZ85" s="37"/>
      <c r="DA85" s="37"/>
      <c r="DB85" s="37"/>
      <c r="DC85" s="37"/>
      <c r="DD85" s="37"/>
      <c r="DE85" s="37"/>
      <c r="DF85" s="37"/>
      <c r="DG85" s="37"/>
      <c r="DH85" s="37"/>
      <c r="DI85" s="37"/>
      <c r="DJ85" s="37"/>
      <c r="DK85" s="37"/>
      <c r="DL85" s="37"/>
      <c r="DM85" s="37"/>
      <c r="DN85" s="37"/>
      <c r="DO85" s="37"/>
      <c r="DP85" s="37"/>
      <c r="DQ85" s="37"/>
      <c r="DR85" s="37"/>
      <c r="DS85" s="37"/>
      <c r="DT85" s="37"/>
      <c r="DU85" s="37"/>
      <c r="DV85" s="37"/>
      <c r="DW85" s="37"/>
      <c r="DX85" s="37"/>
      <c r="DY85" s="37"/>
      <c r="DZ85" s="37"/>
      <c r="EA85" s="37"/>
      <c r="EB85" s="37"/>
      <c r="EC85" s="37"/>
      <c r="ED85" s="37"/>
      <c r="EE85" s="37"/>
      <c r="EF85" s="37"/>
      <c r="EG85" s="37"/>
      <c r="EH85" s="37"/>
      <c r="EI85" s="37"/>
      <c r="EJ85" s="37"/>
      <c r="EK85" s="37"/>
      <c r="EL85" s="37"/>
      <c r="EM85" s="37"/>
      <c r="EN85" s="37"/>
      <c r="EO85" s="37"/>
      <c r="EP85" s="37"/>
      <c r="EQ85" s="37"/>
      <c r="ER85" s="37"/>
      <c r="ES85" s="37"/>
      <c r="ET85" s="37"/>
      <c r="EU85" s="37"/>
      <c r="EV85" s="37"/>
      <c r="EW85" s="37"/>
      <c r="EX85" s="37"/>
      <c r="EY85" s="37"/>
      <c r="EZ85" s="37"/>
      <c r="FA85" s="37"/>
      <c r="FB85" s="37"/>
      <c r="FC85" s="37"/>
      <c r="FD85" s="37"/>
      <c r="FE85" s="37"/>
      <c r="FF85" s="37"/>
      <c r="FG85" s="37"/>
      <c r="FH85" s="37"/>
      <c r="FI85" s="37"/>
      <c r="FJ85" s="37"/>
      <c r="FK85" s="37"/>
      <c r="FL85" s="37"/>
      <c r="FM85" s="37"/>
      <c r="FN85" s="37"/>
      <c r="FO85" s="37"/>
      <c r="FP85" s="37"/>
      <c r="FQ85" s="37"/>
      <c r="FR85" s="37"/>
      <c r="FS85" s="37"/>
      <c r="FT85" s="37"/>
      <c r="FU85" s="37"/>
      <c r="FV85" s="37"/>
      <c r="FW85" s="37"/>
      <c r="FX85" s="37"/>
      <c r="FY85" s="37"/>
      <c r="FZ85" s="37"/>
      <c r="GA85" s="37"/>
      <c r="GB85" s="37"/>
      <c r="GC85" s="37"/>
      <c r="GD85" s="37"/>
      <c r="GE85" s="37"/>
      <c r="GF85" s="37"/>
      <c r="GG85" s="37"/>
      <c r="GH85" s="37"/>
      <c r="GI85" s="37"/>
      <c r="GJ85" s="37"/>
      <c r="GK85" s="37"/>
      <c r="GL85" s="37"/>
      <c r="GM85" s="37"/>
      <c r="GN85" s="37"/>
      <c r="GO85" s="37"/>
      <c r="GP85" s="37"/>
      <c r="GQ85" s="37"/>
      <c r="GR85" s="37"/>
      <c r="GS85" s="37"/>
      <c r="GT85" s="37"/>
      <c r="GU85" s="37"/>
      <c r="GV85" s="37"/>
      <c r="GW85" s="37"/>
      <c r="GX85" s="37"/>
      <c r="GY85" s="37"/>
      <c r="GZ85" s="37"/>
      <c r="HA85" s="37"/>
      <c r="HB85" s="37"/>
      <c r="HC85" s="37"/>
      <c r="HD85" s="37"/>
      <c r="HE85" s="37"/>
      <c r="HF85" s="37"/>
      <c r="HG85" s="37"/>
      <c r="HH85" s="37"/>
      <c r="HI85" s="37"/>
      <c r="HJ85" s="37"/>
      <c r="HK85" s="37"/>
      <c r="HL85" s="37"/>
      <c r="HM85" s="37"/>
      <c r="HN85" s="37"/>
      <c r="HO85" s="37"/>
      <c r="HP85" s="37"/>
      <c r="HQ85" s="37"/>
      <c r="HR85" s="37"/>
      <c r="HS85" s="37"/>
      <c r="HT85" s="37"/>
      <c r="HU85" s="37"/>
      <c r="HV85" s="37"/>
      <c r="HW85" s="37"/>
      <c r="HX85" s="37"/>
      <c r="HY85" s="37"/>
      <c r="HZ85" s="37"/>
      <c r="IA85" s="37"/>
      <c r="IB85" s="37"/>
      <c r="IC85" s="37"/>
      <c r="ID85" s="37"/>
      <c r="IE85" s="37"/>
      <c r="IF85" s="37"/>
      <c r="IG85" s="37"/>
      <c r="IH85" s="37"/>
      <c r="II85" s="37"/>
      <c r="IJ85" s="37"/>
      <c r="IK85" s="37"/>
      <c r="IL85" s="37"/>
      <c r="IM85" s="37"/>
      <c r="IN85" s="37"/>
      <c r="IO85" s="37"/>
      <c r="IP85" s="37"/>
      <c r="IQ85" s="37"/>
      <c r="IR85" s="37"/>
      <c r="IS85" s="37"/>
      <c r="IT85" s="37"/>
      <c r="IU85" s="37"/>
      <c r="IV85" s="37"/>
    </row>
    <row r="86" spans="1:256" customFormat="1" ht="15" customHeight="1" x14ac:dyDescent="0.2">
      <c r="A86" s="197" t="s">
        <v>74</v>
      </c>
      <c r="B86" s="198">
        <v>36</v>
      </c>
      <c r="C86" s="275">
        <v>55</v>
      </c>
      <c r="D86" s="199">
        <v>71</v>
      </c>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c r="CR86" s="37"/>
      <c r="CS86" s="37"/>
      <c r="CT86" s="37"/>
      <c r="CU86" s="37"/>
      <c r="CV86" s="37"/>
      <c r="CW86" s="37"/>
      <c r="CX86" s="37"/>
      <c r="CY86" s="37"/>
      <c r="CZ86" s="37"/>
      <c r="DA86" s="37"/>
      <c r="DB86" s="37"/>
      <c r="DC86" s="37"/>
      <c r="DD86" s="37"/>
      <c r="DE86" s="37"/>
      <c r="DF86" s="37"/>
      <c r="DG86" s="37"/>
      <c r="DH86" s="37"/>
      <c r="DI86" s="37"/>
      <c r="DJ86" s="37"/>
      <c r="DK86" s="37"/>
      <c r="DL86" s="37"/>
      <c r="DM86" s="37"/>
      <c r="DN86" s="37"/>
      <c r="DO86" s="37"/>
      <c r="DP86" s="37"/>
      <c r="DQ86" s="37"/>
      <c r="DR86" s="37"/>
      <c r="DS86" s="37"/>
      <c r="DT86" s="37"/>
      <c r="DU86" s="37"/>
      <c r="DV86" s="37"/>
      <c r="DW86" s="37"/>
      <c r="DX86" s="37"/>
      <c r="DY86" s="37"/>
      <c r="DZ86" s="37"/>
      <c r="EA86" s="37"/>
      <c r="EB86" s="37"/>
      <c r="EC86" s="37"/>
      <c r="ED86" s="37"/>
      <c r="EE86" s="37"/>
      <c r="EF86" s="37"/>
      <c r="EG86" s="37"/>
      <c r="EH86" s="37"/>
      <c r="EI86" s="37"/>
      <c r="EJ86" s="37"/>
      <c r="EK86" s="37"/>
      <c r="EL86" s="37"/>
      <c r="EM86" s="37"/>
      <c r="EN86" s="37"/>
      <c r="EO86" s="37"/>
      <c r="EP86" s="37"/>
      <c r="EQ86" s="37"/>
      <c r="ER86" s="37"/>
      <c r="ES86" s="37"/>
      <c r="ET86" s="37"/>
      <c r="EU86" s="37"/>
      <c r="EV86" s="37"/>
      <c r="EW86" s="37"/>
      <c r="EX86" s="37"/>
      <c r="EY86" s="37"/>
      <c r="EZ86" s="37"/>
      <c r="FA86" s="37"/>
      <c r="FB86" s="37"/>
      <c r="FC86" s="37"/>
      <c r="FD86" s="37"/>
      <c r="FE86" s="37"/>
      <c r="FF86" s="37"/>
      <c r="FG86" s="37"/>
      <c r="FH86" s="37"/>
      <c r="FI86" s="37"/>
      <c r="FJ86" s="37"/>
      <c r="FK86" s="37"/>
      <c r="FL86" s="37"/>
      <c r="FM86" s="37"/>
      <c r="FN86" s="37"/>
      <c r="FO86" s="37"/>
      <c r="FP86" s="37"/>
      <c r="FQ86" s="37"/>
      <c r="FR86" s="37"/>
      <c r="FS86" s="37"/>
      <c r="FT86" s="37"/>
      <c r="FU86" s="37"/>
      <c r="FV86" s="37"/>
      <c r="FW86" s="37"/>
      <c r="FX86" s="37"/>
      <c r="FY86" s="37"/>
      <c r="FZ86" s="37"/>
      <c r="GA86" s="37"/>
      <c r="GB86" s="37"/>
      <c r="GC86" s="37"/>
      <c r="GD86" s="37"/>
      <c r="GE86" s="37"/>
      <c r="GF86" s="37"/>
      <c r="GG86" s="37"/>
      <c r="GH86" s="37"/>
      <c r="GI86" s="37"/>
      <c r="GJ86" s="37"/>
      <c r="GK86" s="37"/>
      <c r="GL86" s="37"/>
      <c r="GM86" s="37"/>
      <c r="GN86" s="37"/>
      <c r="GO86" s="37"/>
      <c r="GP86" s="37"/>
      <c r="GQ86" s="37"/>
      <c r="GR86" s="37"/>
      <c r="GS86" s="37"/>
      <c r="GT86" s="37"/>
      <c r="GU86" s="37"/>
      <c r="GV86" s="37"/>
      <c r="GW86" s="37"/>
      <c r="GX86" s="37"/>
      <c r="GY86" s="37"/>
      <c r="GZ86" s="37"/>
      <c r="HA86" s="37"/>
      <c r="HB86" s="37"/>
      <c r="HC86" s="37"/>
      <c r="HD86" s="37"/>
      <c r="HE86" s="37"/>
      <c r="HF86" s="37"/>
      <c r="HG86" s="37"/>
      <c r="HH86" s="37"/>
      <c r="HI86" s="37"/>
      <c r="HJ86" s="37"/>
      <c r="HK86" s="37"/>
      <c r="HL86" s="37"/>
      <c r="HM86" s="37"/>
      <c r="HN86" s="37"/>
      <c r="HO86" s="37"/>
      <c r="HP86" s="37"/>
      <c r="HQ86" s="37"/>
      <c r="HR86" s="37"/>
      <c r="HS86" s="37"/>
      <c r="HT86" s="37"/>
      <c r="HU86" s="37"/>
      <c r="HV86" s="37"/>
      <c r="HW86" s="37"/>
      <c r="HX86" s="37"/>
      <c r="HY86" s="37"/>
      <c r="HZ86" s="37"/>
      <c r="IA86" s="37"/>
      <c r="IB86" s="37"/>
      <c r="IC86" s="37"/>
      <c r="ID86" s="37"/>
      <c r="IE86" s="37"/>
      <c r="IF86" s="37"/>
      <c r="IG86" s="37"/>
      <c r="IH86" s="37"/>
      <c r="II86" s="37"/>
      <c r="IJ86" s="37"/>
      <c r="IK86" s="37"/>
      <c r="IL86" s="37"/>
      <c r="IM86" s="37"/>
      <c r="IN86" s="37"/>
      <c r="IO86" s="37"/>
      <c r="IP86" s="37"/>
      <c r="IQ86" s="37"/>
      <c r="IR86" s="37"/>
      <c r="IS86" s="37"/>
      <c r="IT86" s="37"/>
      <c r="IU86" s="37"/>
      <c r="IV86" s="37"/>
    </row>
    <row r="87" spans="1:256" customFormat="1" ht="15" customHeight="1" x14ac:dyDescent="0.2">
      <c r="A87" s="184" t="s">
        <v>92</v>
      </c>
      <c r="B87" s="200">
        <v>16</v>
      </c>
      <c r="C87" s="276">
        <v>20</v>
      </c>
      <c r="D87" s="201">
        <v>35</v>
      </c>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7"/>
      <c r="CO87" s="37"/>
      <c r="CP87" s="37"/>
      <c r="CQ87" s="37"/>
      <c r="CR87" s="37"/>
      <c r="CS87" s="37"/>
      <c r="CT87" s="37"/>
      <c r="CU87" s="37"/>
      <c r="CV87" s="37"/>
      <c r="CW87" s="37"/>
      <c r="CX87" s="37"/>
      <c r="CY87" s="37"/>
      <c r="CZ87" s="37"/>
      <c r="DA87" s="37"/>
      <c r="DB87" s="37"/>
      <c r="DC87" s="37"/>
      <c r="DD87" s="37"/>
      <c r="DE87" s="37"/>
      <c r="DF87" s="37"/>
      <c r="DG87" s="37"/>
      <c r="DH87" s="37"/>
      <c r="DI87" s="37"/>
      <c r="DJ87" s="37"/>
      <c r="DK87" s="37"/>
      <c r="DL87" s="37"/>
      <c r="DM87" s="37"/>
      <c r="DN87" s="37"/>
      <c r="DO87" s="37"/>
      <c r="DP87" s="37"/>
      <c r="DQ87" s="37"/>
      <c r="DR87" s="37"/>
      <c r="DS87" s="37"/>
      <c r="DT87" s="37"/>
      <c r="DU87" s="37"/>
      <c r="DV87" s="37"/>
      <c r="DW87" s="37"/>
      <c r="DX87" s="37"/>
      <c r="DY87" s="37"/>
      <c r="DZ87" s="37"/>
      <c r="EA87" s="37"/>
      <c r="EB87" s="37"/>
      <c r="EC87" s="37"/>
      <c r="ED87" s="37"/>
      <c r="EE87" s="37"/>
      <c r="EF87" s="37"/>
      <c r="EG87" s="37"/>
      <c r="EH87" s="37"/>
      <c r="EI87" s="37"/>
      <c r="EJ87" s="37"/>
      <c r="EK87" s="37"/>
      <c r="EL87" s="37"/>
      <c r="EM87" s="37"/>
      <c r="EN87" s="37"/>
      <c r="EO87" s="37"/>
      <c r="EP87" s="37"/>
      <c r="EQ87" s="37"/>
      <c r="ER87" s="37"/>
      <c r="ES87" s="37"/>
      <c r="ET87" s="37"/>
      <c r="EU87" s="37"/>
      <c r="EV87" s="37"/>
      <c r="EW87" s="37"/>
      <c r="EX87" s="37"/>
      <c r="EY87" s="37"/>
      <c r="EZ87" s="37"/>
      <c r="FA87" s="37"/>
      <c r="FB87" s="37"/>
      <c r="FC87" s="37"/>
      <c r="FD87" s="37"/>
      <c r="FE87" s="37"/>
      <c r="FF87" s="37"/>
      <c r="FG87" s="37"/>
      <c r="FH87" s="37"/>
      <c r="FI87" s="37"/>
      <c r="FJ87" s="37"/>
      <c r="FK87" s="37"/>
      <c r="FL87" s="37"/>
      <c r="FM87" s="37"/>
      <c r="FN87" s="37"/>
      <c r="FO87" s="37"/>
      <c r="FP87" s="37"/>
      <c r="FQ87" s="37"/>
      <c r="FR87" s="37"/>
      <c r="FS87" s="37"/>
      <c r="FT87" s="37"/>
      <c r="FU87" s="37"/>
      <c r="FV87" s="37"/>
      <c r="FW87" s="37"/>
      <c r="FX87" s="37"/>
      <c r="FY87" s="37"/>
      <c r="FZ87" s="37"/>
      <c r="GA87" s="37"/>
      <c r="GB87" s="37"/>
      <c r="GC87" s="37"/>
      <c r="GD87" s="37"/>
      <c r="GE87" s="37"/>
      <c r="GF87" s="37"/>
      <c r="GG87" s="37"/>
      <c r="GH87" s="37"/>
      <c r="GI87" s="37"/>
      <c r="GJ87" s="37"/>
      <c r="GK87" s="37"/>
      <c r="GL87" s="37"/>
      <c r="GM87" s="37"/>
      <c r="GN87" s="37"/>
      <c r="GO87" s="37"/>
      <c r="GP87" s="37"/>
      <c r="GQ87" s="37"/>
      <c r="GR87" s="37"/>
      <c r="GS87" s="37"/>
      <c r="GT87" s="37"/>
      <c r="GU87" s="37"/>
      <c r="GV87" s="37"/>
      <c r="GW87" s="37"/>
      <c r="GX87" s="37"/>
      <c r="GY87" s="37"/>
      <c r="GZ87" s="37"/>
      <c r="HA87" s="37"/>
      <c r="HB87" s="37"/>
      <c r="HC87" s="37"/>
      <c r="HD87" s="37"/>
      <c r="HE87" s="37"/>
      <c r="HF87" s="37"/>
      <c r="HG87" s="37"/>
      <c r="HH87" s="37"/>
      <c r="HI87" s="37"/>
      <c r="HJ87" s="37"/>
      <c r="HK87" s="37"/>
      <c r="HL87" s="37"/>
      <c r="HM87" s="37"/>
      <c r="HN87" s="37"/>
      <c r="HO87" s="37"/>
      <c r="HP87" s="37"/>
      <c r="HQ87" s="37"/>
      <c r="HR87" s="37"/>
      <c r="HS87" s="37"/>
      <c r="HT87" s="37"/>
      <c r="HU87" s="37"/>
      <c r="HV87" s="37"/>
      <c r="HW87" s="37"/>
      <c r="HX87" s="37"/>
      <c r="HY87" s="37"/>
      <c r="HZ87" s="37"/>
      <c r="IA87" s="37"/>
      <c r="IB87" s="37"/>
      <c r="IC87" s="37"/>
      <c r="ID87" s="37"/>
      <c r="IE87" s="37"/>
      <c r="IF87" s="37"/>
      <c r="IG87" s="37"/>
      <c r="IH87" s="37"/>
      <c r="II87" s="37"/>
      <c r="IJ87" s="37"/>
      <c r="IK87" s="37"/>
      <c r="IL87" s="37"/>
      <c r="IM87" s="37"/>
      <c r="IN87" s="37"/>
      <c r="IO87" s="37"/>
      <c r="IP87" s="37"/>
      <c r="IQ87" s="37"/>
      <c r="IR87" s="37"/>
      <c r="IS87" s="37"/>
      <c r="IT87" s="37"/>
      <c r="IU87" s="37"/>
      <c r="IV87" s="37"/>
    </row>
    <row r="88" spans="1:256" customFormat="1" ht="15" customHeight="1" x14ac:dyDescent="0.2">
      <c r="A88" s="184" t="s">
        <v>95</v>
      </c>
      <c r="B88" s="200">
        <v>1</v>
      </c>
      <c r="C88" s="276">
        <v>2</v>
      </c>
      <c r="D88" s="201">
        <v>3</v>
      </c>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37"/>
      <c r="CR88" s="37"/>
      <c r="CS88" s="37"/>
      <c r="CT88" s="37"/>
      <c r="CU88" s="37"/>
      <c r="CV88" s="37"/>
      <c r="CW88" s="37"/>
      <c r="CX88" s="37"/>
      <c r="CY88" s="37"/>
      <c r="CZ88" s="37"/>
      <c r="DA88" s="37"/>
      <c r="DB88" s="37"/>
      <c r="DC88" s="37"/>
      <c r="DD88" s="37"/>
      <c r="DE88" s="37"/>
      <c r="DF88" s="37"/>
      <c r="DG88" s="37"/>
      <c r="DH88" s="37"/>
      <c r="DI88" s="37"/>
      <c r="DJ88" s="37"/>
      <c r="DK88" s="37"/>
      <c r="DL88" s="37"/>
      <c r="DM88" s="37"/>
      <c r="DN88" s="37"/>
      <c r="DO88" s="37"/>
      <c r="DP88" s="37"/>
      <c r="DQ88" s="37"/>
      <c r="DR88" s="37"/>
      <c r="DS88" s="37"/>
      <c r="DT88" s="37"/>
      <c r="DU88" s="37"/>
      <c r="DV88" s="37"/>
      <c r="DW88" s="37"/>
      <c r="DX88" s="37"/>
      <c r="DY88" s="37"/>
      <c r="DZ88" s="37"/>
      <c r="EA88" s="37"/>
      <c r="EB88" s="37"/>
      <c r="EC88" s="37"/>
      <c r="ED88" s="37"/>
      <c r="EE88" s="37"/>
      <c r="EF88" s="37"/>
      <c r="EG88" s="37"/>
      <c r="EH88" s="37"/>
      <c r="EI88" s="37"/>
      <c r="EJ88" s="37"/>
      <c r="EK88" s="37"/>
      <c r="EL88" s="37"/>
      <c r="EM88" s="37"/>
      <c r="EN88" s="37"/>
      <c r="EO88" s="37"/>
      <c r="EP88" s="37"/>
      <c r="EQ88" s="37"/>
      <c r="ER88" s="37"/>
      <c r="ES88" s="37"/>
      <c r="ET88" s="37"/>
      <c r="EU88" s="37"/>
      <c r="EV88" s="37"/>
      <c r="EW88" s="37"/>
      <c r="EX88" s="37"/>
      <c r="EY88" s="37"/>
      <c r="EZ88" s="37"/>
      <c r="FA88" s="37"/>
      <c r="FB88" s="37"/>
      <c r="FC88" s="37"/>
      <c r="FD88" s="37"/>
      <c r="FE88" s="37"/>
      <c r="FF88" s="37"/>
      <c r="FG88" s="37"/>
      <c r="FH88" s="37"/>
      <c r="FI88" s="37"/>
      <c r="FJ88" s="37"/>
      <c r="FK88" s="37"/>
      <c r="FL88" s="37"/>
      <c r="FM88" s="37"/>
      <c r="FN88" s="37"/>
      <c r="FO88" s="37"/>
      <c r="FP88" s="37"/>
      <c r="FQ88" s="37"/>
      <c r="FR88" s="37"/>
      <c r="FS88" s="37"/>
      <c r="FT88" s="37"/>
      <c r="FU88" s="37"/>
      <c r="FV88" s="37"/>
      <c r="FW88" s="37"/>
      <c r="FX88" s="37"/>
      <c r="FY88" s="37"/>
      <c r="FZ88" s="37"/>
      <c r="GA88" s="37"/>
      <c r="GB88" s="37"/>
      <c r="GC88" s="37"/>
      <c r="GD88" s="37"/>
      <c r="GE88" s="37"/>
      <c r="GF88" s="37"/>
      <c r="GG88" s="37"/>
      <c r="GH88" s="37"/>
      <c r="GI88" s="37"/>
      <c r="GJ88" s="37"/>
      <c r="GK88" s="37"/>
      <c r="GL88" s="37"/>
      <c r="GM88" s="37"/>
      <c r="GN88" s="37"/>
      <c r="GO88" s="37"/>
      <c r="GP88" s="37"/>
      <c r="GQ88" s="37"/>
      <c r="GR88" s="37"/>
      <c r="GS88" s="37"/>
      <c r="GT88" s="37"/>
      <c r="GU88" s="37"/>
      <c r="GV88" s="37"/>
      <c r="GW88" s="37"/>
      <c r="GX88" s="37"/>
      <c r="GY88" s="37"/>
      <c r="GZ88" s="37"/>
      <c r="HA88" s="37"/>
      <c r="HB88" s="37"/>
      <c r="HC88" s="37"/>
      <c r="HD88" s="37"/>
      <c r="HE88" s="37"/>
      <c r="HF88" s="37"/>
      <c r="HG88" s="37"/>
      <c r="HH88" s="37"/>
      <c r="HI88" s="37"/>
      <c r="HJ88" s="37"/>
      <c r="HK88" s="37"/>
      <c r="HL88" s="37"/>
      <c r="HM88" s="37"/>
      <c r="HN88" s="37"/>
      <c r="HO88" s="37"/>
      <c r="HP88" s="37"/>
      <c r="HQ88" s="37"/>
      <c r="HR88" s="37"/>
      <c r="HS88" s="37"/>
      <c r="HT88" s="37"/>
      <c r="HU88" s="37"/>
      <c r="HV88" s="37"/>
      <c r="HW88" s="37"/>
      <c r="HX88" s="37"/>
      <c r="HY88" s="37"/>
      <c r="HZ88" s="37"/>
      <c r="IA88" s="37"/>
      <c r="IB88" s="37"/>
      <c r="IC88" s="37"/>
      <c r="ID88" s="37"/>
      <c r="IE88" s="37"/>
      <c r="IF88" s="37"/>
      <c r="IG88" s="37"/>
      <c r="IH88" s="37"/>
      <c r="II88" s="37"/>
      <c r="IJ88" s="37"/>
      <c r="IK88" s="37"/>
      <c r="IL88" s="37"/>
      <c r="IM88" s="37"/>
      <c r="IN88" s="37"/>
      <c r="IO88" s="37"/>
      <c r="IP88" s="37"/>
      <c r="IQ88" s="37"/>
      <c r="IR88" s="37"/>
      <c r="IS88" s="37"/>
      <c r="IT88" s="37"/>
      <c r="IU88" s="37"/>
      <c r="IV88" s="37"/>
    </row>
    <row r="89" spans="1:256" customFormat="1" ht="15" customHeight="1" x14ac:dyDescent="0.2">
      <c r="A89" s="184" t="s">
        <v>77</v>
      </c>
      <c r="B89" s="200">
        <v>11</v>
      </c>
      <c r="C89" s="276">
        <v>16</v>
      </c>
      <c r="D89" s="201">
        <v>18</v>
      </c>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c r="CR89" s="37"/>
      <c r="CS89" s="37"/>
      <c r="CT89" s="37"/>
      <c r="CU89" s="37"/>
      <c r="CV89" s="37"/>
      <c r="CW89" s="37"/>
      <c r="CX89" s="37"/>
      <c r="CY89" s="37"/>
      <c r="CZ89" s="37"/>
      <c r="DA89" s="37"/>
      <c r="DB89" s="37"/>
      <c r="DC89" s="37"/>
      <c r="DD89" s="37"/>
      <c r="DE89" s="37"/>
      <c r="DF89" s="37"/>
      <c r="DG89" s="37"/>
      <c r="DH89" s="37"/>
      <c r="DI89" s="37"/>
      <c r="DJ89" s="37"/>
      <c r="DK89" s="37"/>
      <c r="DL89" s="37"/>
      <c r="DM89" s="37"/>
      <c r="DN89" s="37"/>
      <c r="DO89" s="37"/>
      <c r="DP89" s="37"/>
      <c r="DQ89" s="37"/>
      <c r="DR89" s="37"/>
      <c r="DS89" s="37"/>
      <c r="DT89" s="37"/>
      <c r="DU89" s="37"/>
      <c r="DV89" s="37"/>
      <c r="DW89" s="37"/>
      <c r="DX89" s="37"/>
      <c r="DY89" s="37"/>
      <c r="DZ89" s="37"/>
      <c r="EA89" s="37"/>
      <c r="EB89" s="37"/>
      <c r="EC89" s="37"/>
      <c r="ED89" s="37"/>
      <c r="EE89" s="37"/>
      <c r="EF89" s="37"/>
      <c r="EG89" s="37"/>
      <c r="EH89" s="37"/>
      <c r="EI89" s="37"/>
      <c r="EJ89" s="37"/>
      <c r="EK89" s="37"/>
      <c r="EL89" s="37"/>
      <c r="EM89" s="37"/>
      <c r="EN89" s="37"/>
      <c r="EO89" s="37"/>
      <c r="EP89" s="37"/>
      <c r="EQ89" s="37"/>
      <c r="ER89" s="37"/>
      <c r="ES89" s="37"/>
      <c r="ET89" s="37"/>
      <c r="EU89" s="37"/>
      <c r="EV89" s="37"/>
      <c r="EW89" s="37"/>
      <c r="EX89" s="37"/>
      <c r="EY89" s="37"/>
      <c r="EZ89" s="37"/>
      <c r="FA89" s="37"/>
      <c r="FB89" s="37"/>
      <c r="FC89" s="37"/>
      <c r="FD89" s="37"/>
      <c r="FE89" s="37"/>
      <c r="FF89" s="37"/>
      <c r="FG89" s="37"/>
      <c r="FH89" s="37"/>
      <c r="FI89" s="37"/>
      <c r="FJ89" s="37"/>
      <c r="FK89" s="37"/>
      <c r="FL89" s="37"/>
      <c r="FM89" s="37"/>
      <c r="FN89" s="37"/>
      <c r="FO89" s="37"/>
      <c r="FP89" s="37"/>
      <c r="FQ89" s="37"/>
      <c r="FR89" s="37"/>
      <c r="FS89" s="37"/>
      <c r="FT89" s="37"/>
      <c r="FU89" s="37"/>
      <c r="FV89" s="37"/>
      <c r="FW89" s="37"/>
      <c r="FX89" s="37"/>
      <c r="FY89" s="37"/>
      <c r="FZ89" s="37"/>
      <c r="GA89" s="37"/>
      <c r="GB89" s="37"/>
      <c r="GC89" s="37"/>
      <c r="GD89" s="37"/>
      <c r="GE89" s="37"/>
      <c r="GF89" s="37"/>
      <c r="GG89" s="37"/>
      <c r="GH89" s="37"/>
      <c r="GI89" s="37"/>
      <c r="GJ89" s="37"/>
      <c r="GK89" s="37"/>
      <c r="GL89" s="37"/>
      <c r="GM89" s="37"/>
      <c r="GN89" s="37"/>
      <c r="GO89" s="37"/>
      <c r="GP89" s="37"/>
      <c r="GQ89" s="37"/>
      <c r="GR89" s="37"/>
      <c r="GS89" s="37"/>
      <c r="GT89" s="37"/>
      <c r="GU89" s="37"/>
      <c r="GV89" s="37"/>
      <c r="GW89" s="37"/>
      <c r="GX89" s="37"/>
      <c r="GY89" s="37"/>
      <c r="GZ89" s="37"/>
      <c r="HA89" s="37"/>
      <c r="HB89" s="37"/>
      <c r="HC89" s="37"/>
      <c r="HD89" s="37"/>
      <c r="HE89" s="37"/>
      <c r="HF89" s="37"/>
      <c r="HG89" s="37"/>
      <c r="HH89" s="37"/>
      <c r="HI89" s="37"/>
      <c r="HJ89" s="37"/>
      <c r="HK89" s="37"/>
      <c r="HL89" s="37"/>
      <c r="HM89" s="37"/>
      <c r="HN89" s="37"/>
      <c r="HO89" s="37"/>
      <c r="HP89" s="37"/>
      <c r="HQ89" s="37"/>
      <c r="HR89" s="37"/>
      <c r="HS89" s="37"/>
      <c r="HT89" s="37"/>
      <c r="HU89" s="37"/>
      <c r="HV89" s="37"/>
      <c r="HW89" s="37"/>
      <c r="HX89" s="37"/>
      <c r="HY89" s="37"/>
      <c r="HZ89" s="37"/>
      <c r="IA89" s="37"/>
      <c r="IB89" s="37"/>
      <c r="IC89" s="37"/>
      <c r="ID89" s="37"/>
      <c r="IE89" s="37"/>
      <c r="IF89" s="37"/>
      <c r="IG89" s="37"/>
      <c r="IH89" s="37"/>
      <c r="II89" s="37"/>
      <c r="IJ89" s="37"/>
      <c r="IK89" s="37"/>
      <c r="IL89" s="37"/>
      <c r="IM89" s="37"/>
      <c r="IN89" s="37"/>
      <c r="IO89" s="37"/>
      <c r="IP89" s="37"/>
      <c r="IQ89" s="37"/>
      <c r="IR89" s="37"/>
      <c r="IS89" s="37"/>
      <c r="IT89" s="37"/>
      <c r="IU89" s="37"/>
      <c r="IV89" s="37"/>
    </row>
    <row r="90" spans="1:256" customFormat="1" ht="15" customHeight="1" x14ac:dyDescent="0.2">
      <c r="A90" s="184" t="s">
        <v>78</v>
      </c>
      <c r="B90" s="200">
        <v>42</v>
      </c>
      <c r="C90" s="276">
        <v>46</v>
      </c>
      <c r="D90" s="201">
        <v>54</v>
      </c>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c r="CR90" s="37"/>
      <c r="CS90" s="37"/>
      <c r="CT90" s="37"/>
      <c r="CU90" s="37"/>
      <c r="CV90" s="37"/>
      <c r="CW90" s="37"/>
      <c r="CX90" s="37"/>
      <c r="CY90" s="37"/>
      <c r="CZ90" s="37"/>
      <c r="DA90" s="37"/>
      <c r="DB90" s="37"/>
      <c r="DC90" s="37"/>
      <c r="DD90" s="37"/>
      <c r="DE90" s="37"/>
      <c r="DF90" s="37"/>
      <c r="DG90" s="37"/>
      <c r="DH90" s="37"/>
      <c r="DI90" s="37"/>
      <c r="DJ90" s="37"/>
      <c r="DK90" s="37"/>
      <c r="DL90" s="37"/>
      <c r="DM90" s="37"/>
      <c r="DN90" s="37"/>
      <c r="DO90" s="37"/>
      <c r="DP90" s="37"/>
      <c r="DQ90" s="37"/>
      <c r="DR90" s="37"/>
      <c r="DS90" s="37"/>
      <c r="DT90" s="37"/>
      <c r="DU90" s="37"/>
      <c r="DV90" s="37"/>
      <c r="DW90" s="37"/>
      <c r="DX90" s="37"/>
      <c r="DY90" s="37"/>
      <c r="DZ90" s="37"/>
      <c r="EA90" s="37"/>
      <c r="EB90" s="37"/>
      <c r="EC90" s="37"/>
      <c r="ED90" s="37"/>
      <c r="EE90" s="37"/>
      <c r="EF90" s="37"/>
      <c r="EG90" s="37"/>
      <c r="EH90" s="37"/>
      <c r="EI90" s="37"/>
      <c r="EJ90" s="37"/>
      <c r="EK90" s="37"/>
      <c r="EL90" s="37"/>
      <c r="EM90" s="37"/>
      <c r="EN90" s="37"/>
      <c r="EO90" s="37"/>
      <c r="EP90" s="37"/>
      <c r="EQ90" s="37"/>
      <c r="ER90" s="37"/>
      <c r="ES90" s="37"/>
      <c r="ET90" s="37"/>
      <c r="EU90" s="37"/>
      <c r="EV90" s="37"/>
      <c r="EW90" s="37"/>
      <c r="EX90" s="37"/>
      <c r="EY90" s="37"/>
      <c r="EZ90" s="37"/>
      <c r="FA90" s="37"/>
      <c r="FB90" s="37"/>
      <c r="FC90" s="37"/>
      <c r="FD90" s="37"/>
      <c r="FE90" s="37"/>
      <c r="FF90" s="37"/>
      <c r="FG90" s="37"/>
      <c r="FH90" s="37"/>
      <c r="FI90" s="37"/>
      <c r="FJ90" s="37"/>
      <c r="FK90" s="37"/>
      <c r="FL90" s="37"/>
      <c r="FM90" s="37"/>
      <c r="FN90" s="37"/>
      <c r="FO90" s="37"/>
      <c r="FP90" s="37"/>
      <c r="FQ90" s="37"/>
      <c r="FR90" s="37"/>
      <c r="FS90" s="37"/>
      <c r="FT90" s="37"/>
      <c r="FU90" s="37"/>
      <c r="FV90" s="37"/>
      <c r="FW90" s="37"/>
      <c r="FX90" s="37"/>
      <c r="FY90" s="37"/>
      <c r="FZ90" s="37"/>
      <c r="GA90" s="37"/>
      <c r="GB90" s="37"/>
      <c r="GC90" s="37"/>
      <c r="GD90" s="37"/>
      <c r="GE90" s="37"/>
      <c r="GF90" s="37"/>
      <c r="GG90" s="37"/>
      <c r="GH90" s="37"/>
      <c r="GI90" s="37"/>
      <c r="GJ90" s="37"/>
      <c r="GK90" s="37"/>
      <c r="GL90" s="37"/>
      <c r="GM90" s="37"/>
      <c r="GN90" s="37"/>
      <c r="GO90" s="37"/>
      <c r="GP90" s="37"/>
      <c r="GQ90" s="37"/>
      <c r="GR90" s="37"/>
      <c r="GS90" s="37"/>
      <c r="GT90" s="37"/>
      <c r="GU90" s="37"/>
      <c r="GV90" s="37"/>
      <c r="GW90" s="37"/>
      <c r="GX90" s="37"/>
      <c r="GY90" s="37"/>
      <c r="GZ90" s="37"/>
      <c r="HA90" s="37"/>
      <c r="HB90" s="37"/>
      <c r="HC90" s="37"/>
      <c r="HD90" s="37"/>
      <c r="HE90" s="37"/>
      <c r="HF90" s="37"/>
      <c r="HG90" s="37"/>
      <c r="HH90" s="37"/>
      <c r="HI90" s="37"/>
      <c r="HJ90" s="37"/>
      <c r="HK90" s="37"/>
      <c r="HL90" s="37"/>
      <c r="HM90" s="37"/>
      <c r="HN90" s="37"/>
      <c r="HO90" s="37"/>
      <c r="HP90" s="37"/>
      <c r="HQ90" s="37"/>
      <c r="HR90" s="37"/>
      <c r="HS90" s="37"/>
      <c r="HT90" s="37"/>
      <c r="HU90" s="37"/>
      <c r="HV90" s="37"/>
      <c r="HW90" s="37"/>
      <c r="HX90" s="37"/>
      <c r="HY90" s="37"/>
      <c r="HZ90" s="37"/>
      <c r="IA90" s="37"/>
      <c r="IB90" s="37"/>
      <c r="IC90" s="37"/>
      <c r="ID90" s="37"/>
      <c r="IE90" s="37"/>
      <c r="IF90" s="37"/>
      <c r="IG90" s="37"/>
      <c r="IH90" s="37"/>
      <c r="II90" s="37"/>
      <c r="IJ90" s="37"/>
      <c r="IK90" s="37"/>
      <c r="IL90" s="37"/>
      <c r="IM90" s="37"/>
      <c r="IN90" s="37"/>
      <c r="IO90" s="37"/>
      <c r="IP90" s="37"/>
      <c r="IQ90" s="37"/>
      <c r="IR90" s="37"/>
      <c r="IS90" s="37"/>
      <c r="IT90" s="37"/>
      <c r="IU90" s="37"/>
      <c r="IV90" s="37"/>
    </row>
    <row r="91" spans="1:256" customFormat="1" ht="15" customHeight="1" x14ac:dyDescent="0.2">
      <c r="A91" s="184" t="s">
        <v>93</v>
      </c>
      <c r="B91" s="200">
        <v>24</v>
      </c>
      <c r="C91" s="276">
        <v>38</v>
      </c>
      <c r="D91" s="201">
        <v>93</v>
      </c>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c r="CR91" s="37"/>
      <c r="CS91" s="37"/>
      <c r="CT91" s="37"/>
      <c r="CU91" s="37"/>
      <c r="CV91" s="37"/>
      <c r="CW91" s="37"/>
      <c r="CX91" s="37"/>
      <c r="CY91" s="37"/>
      <c r="CZ91" s="37"/>
      <c r="DA91" s="37"/>
      <c r="DB91" s="37"/>
      <c r="DC91" s="37"/>
      <c r="DD91" s="37"/>
      <c r="DE91" s="37"/>
      <c r="DF91" s="37"/>
      <c r="DG91" s="37"/>
      <c r="DH91" s="37"/>
      <c r="DI91" s="37"/>
      <c r="DJ91" s="37"/>
      <c r="DK91" s="37"/>
      <c r="DL91" s="37"/>
      <c r="DM91" s="37"/>
      <c r="DN91" s="37"/>
      <c r="DO91" s="37"/>
      <c r="DP91" s="37"/>
      <c r="DQ91" s="37"/>
      <c r="DR91" s="37"/>
      <c r="DS91" s="37"/>
      <c r="DT91" s="37"/>
      <c r="DU91" s="37"/>
      <c r="DV91" s="37"/>
      <c r="DW91" s="37"/>
      <c r="DX91" s="37"/>
      <c r="DY91" s="37"/>
      <c r="DZ91" s="37"/>
      <c r="EA91" s="37"/>
      <c r="EB91" s="37"/>
      <c r="EC91" s="37"/>
      <c r="ED91" s="37"/>
      <c r="EE91" s="37"/>
      <c r="EF91" s="37"/>
      <c r="EG91" s="37"/>
      <c r="EH91" s="37"/>
      <c r="EI91" s="37"/>
      <c r="EJ91" s="37"/>
      <c r="EK91" s="37"/>
      <c r="EL91" s="37"/>
      <c r="EM91" s="37"/>
      <c r="EN91" s="37"/>
      <c r="EO91" s="37"/>
      <c r="EP91" s="37"/>
      <c r="EQ91" s="37"/>
      <c r="ER91" s="37"/>
      <c r="ES91" s="37"/>
      <c r="ET91" s="37"/>
      <c r="EU91" s="37"/>
      <c r="EV91" s="37"/>
      <c r="EW91" s="37"/>
      <c r="EX91" s="37"/>
      <c r="EY91" s="37"/>
      <c r="EZ91" s="37"/>
      <c r="FA91" s="37"/>
      <c r="FB91" s="37"/>
      <c r="FC91" s="37"/>
      <c r="FD91" s="37"/>
      <c r="FE91" s="37"/>
      <c r="FF91" s="37"/>
      <c r="FG91" s="37"/>
      <c r="FH91" s="37"/>
      <c r="FI91" s="37"/>
      <c r="FJ91" s="37"/>
      <c r="FK91" s="37"/>
      <c r="FL91" s="37"/>
      <c r="FM91" s="37"/>
      <c r="FN91" s="37"/>
      <c r="FO91" s="37"/>
      <c r="FP91" s="37"/>
      <c r="FQ91" s="37"/>
      <c r="FR91" s="37"/>
      <c r="FS91" s="37"/>
      <c r="FT91" s="37"/>
      <c r="FU91" s="37"/>
      <c r="FV91" s="37"/>
      <c r="FW91" s="37"/>
      <c r="FX91" s="37"/>
      <c r="FY91" s="37"/>
      <c r="FZ91" s="37"/>
      <c r="GA91" s="37"/>
      <c r="GB91" s="37"/>
      <c r="GC91" s="37"/>
      <c r="GD91" s="37"/>
      <c r="GE91" s="37"/>
      <c r="GF91" s="37"/>
      <c r="GG91" s="37"/>
      <c r="GH91" s="37"/>
      <c r="GI91" s="37"/>
      <c r="GJ91" s="37"/>
      <c r="GK91" s="37"/>
      <c r="GL91" s="37"/>
      <c r="GM91" s="37"/>
      <c r="GN91" s="37"/>
      <c r="GO91" s="37"/>
      <c r="GP91" s="37"/>
      <c r="GQ91" s="37"/>
      <c r="GR91" s="37"/>
      <c r="GS91" s="37"/>
      <c r="GT91" s="37"/>
      <c r="GU91" s="37"/>
      <c r="GV91" s="37"/>
      <c r="GW91" s="37"/>
      <c r="GX91" s="37"/>
      <c r="GY91" s="37"/>
      <c r="GZ91" s="37"/>
      <c r="HA91" s="37"/>
      <c r="HB91" s="37"/>
      <c r="HC91" s="37"/>
      <c r="HD91" s="37"/>
      <c r="HE91" s="37"/>
      <c r="HF91" s="37"/>
      <c r="HG91" s="37"/>
      <c r="HH91" s="37"/>
      <c r="HI91" s="37"/>
      <c r="HJ91" s="37"/>
      <c r="HK91" s="37"/>
      <c r="HL91" s="37"/>
      <c r="HM91" s="37"/>
      <c r="HN91" s="37"/>
      <c r="HO91" s="37"/>
      <c r="HP91" s="37"/>
      <c r="HQ91" s="37"/>
      <c r="HR91" s="37"/>
      <c r="HS91" s="37"/>
      <c r="HT91" s="37"/>
      <c r="HU91" s="37"/>
      <c r="HV91" s="37"/>
      <c r="HW91" s="37"/>
      <c r="HX91" s="37"/>
      <c r="HY91" s="37"/>
      <c r="HZ91" s="37"/>
      <c r="IA91" s="37"/>
      <c r="IB91" s="37"/>
      <c r="IC91" s="37"/>
      <c r="ID91" s="37"/>
      <c r="IE91" s="37"/>
      <c r="IF91" s="37"/>
      <c r="IG91" s="37"/>
      <c r="IH91" s="37"/>
      <c r="II91" s="37"/>
      <c r="IJ91" s="37"/>
      <c r="IK91" s="37"/>
      <c r="IL91" s="37"/>
      <c r="IM91" s="37"/>
      <c r="IN91" s="37"/>
      <c r="IO91" s="37"/>
      <c r="IP91" s="37"/>
      <c r="IQ91" s="37"/>
      <c r="IR91" s="37"/>
      <c r="IS91" s="37"/>
      <c r="IT91" s="37"/>
      <c r="IU91" s="37"/>
      <c r="IV91" s="37"/>
    </row>
    <row r="92" spans="1:256" customFormat="1" ht="15" customHeight="1" x14ac:dyDescent="0.2">
      <c r="A92" s="184" t="s">
        <v>80</v>
      </c>
      <c r="B92" s="200">
        <v>182</v>
      </c>
      <c r="C92" s="276">
        <v>130</v>
      </c>
      <c r="D92" s="201">
        <v>174</v>
      </c>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c r="CR92" s="37"/>
      <c r="CS92" s="37"/>
      <c r="CT92" s="37"/>
      <c r="CU92" s="37"/>
      <c r="CV92" s="37"/>
      <c r="CW92" s="37"/>
      <c r="CX92" s="37"/>
      <c r="CY92" s="37"/>
      <c r="CZ92" s="37"/>
      <c r="DA92" s="37"/>
      <c r="DB92" s="37"/>
      <c r="DC92" s="37"/>
      <c r="DD92" s="37"/>
      <c r="DE92" s="37"/>
      <c r="DF92" s="37"/>
      <c r="DG92" s="37"/>
      <c r="DH92" s="37"/>
      <c r="DI92" s="37"/>
      <c r="DJ92" s="37"/>
      <c r="DK92" s="37"/>
      <c r="DL92" s="37"/>
      <c r="DM92" s="37"/>
      <c r="DN92" s="37"/>
      <c r="DO92" s="37"/>
      <c r="DP92" s="37"/>
      <c r="DQ92" s="37"/>
      <c r="DR92" s="37"/>
      <c r="DS92" s="37"/>
      <c r="DT92" s="37"/>
      <c r="DU92" s="37"/>
      <c r="DV92" s="37"/>
      <c r="DW92" s="37"/>
      <c r="DX92" s="37"/>
      <c r="DY92" s="37"/>
      <c r="DZ92" s="37"/>
      <c r="EA92" s="37"/>
      <c r="EB92" s="37"/>
      <c r="EC92" s="37"/>
      <c r="ED92" s="37"/>
      <c r="EE92" s="37"/>
      <c r="EF92" s="37"/>
      <c r="EG92" s="37"/>
      <c r="EH92" s="37"/>
      <c r="EI92" s="37"/>
      <c r="EJ92" s="37"/>
      <c r="EK92" s="37"/>
      <c r="EL92" s="37"/>
      <c r="EM92" s="37"/>
      <c r="EN92" s="37"/>
      <c r="EO92" s="37"/>
      <c r="EP92" s="37"/>
      <c r="EQ92" s="37"/>
      <c r="ER92" s="37"/>
      <c r="ES92" s="37"/>
      <c r="ET92" s="37"/>
      <c r="EU92" s="37"/>
      <c r="EV92" s="37"/>
      <c r="EW92" s="37"/>
      <c r="EX92" s="37"/>
      <c r="EY92" s="37"/>
      <c r="EZ92" s="37"/>
      <c r="FA92" s="37"/>
      <c r="FB92" s="37"/>
      <c r="FC92" s="37"/>
      <c r="FD92" s="37"/>
      <c r="FE92" s="37"/>
      <c r="FF92" s="37"/>
      <c r="FG92" s="37"/>
      <c r="FH92" s="37"/>
      <c r="FI92" s="37"/>
      <c r="FJ92" s="37"/>
      <c r="FK92" s="37"/>
      <c r="FL92" s="37"/>
      <c r="FM92" s="37"/>
      <c r="FN92" s="37"/>
      <c r="FO92" s="37"/>
      <c r="FP92" s="37"/>
      <c r="FQ92" s="37"/>
      <c r="FR92" s="37"/>
      <c r="FS92" s="37"/>
      <c r="FT92" s="37"/>
      <c r="FU92" s="37"/>
      <c r="FV92" s="37"/>
      <c r="FW92" s="37"/>
      <c r="FX92" s="37"/>
      <c r="FY92" s="37"/>
      <c r="FZ92" s="37"/>
      <c r="GA92" s="37"/>
      <c r="GB92" s="37"/>
      <c r="GC92" s="37"/>
      <c r="GD92" s="37"/>
      <c r="GE92" s="37"/>
      <c r="GF92" s="37"/>
      <c r="GG92" s="37"/>
      <c r="GH92" s="37"/>
      <c r="GI92" s="37"/>
      <c r="GJ92" s="37"/>
      <c r="GK92" s="37"/>
      <c r="GL92" s="37"/>
      <c r="GM92" s="37"/>
      <c r="GN92" s="37"/>
      <c r="GO92" s="37"/>
      <c r="GP92" s="37"/>
      <c r="GQ92" s="37"/>
      <c r="GR92" s="37"/>
      <c r="GS92" s="37"/>
      <c r="GT92" s="37"/>
      <c r="GU92" s="37"/>
      <c r="GV92" s="37"/>
      <c r="GW92" s="37"/>
      <c r="GX92" s="37"/>
      <c r="GY92" s="37"/>
      <c r="GZ92" s="37"/>
      <c r="HA92" s="37"/>
      <c r="HB92" s="37"/>
      <c r="HC92" s="37"/>
      <c r="HD92" s="37"/>
      <c r="HE92" s="37"/>
      <c r="HF92" s="37"/>
      <c r="HG92" s="37"/>
      <c r="HH92" s="37"/>
      <c r="HI92" s="37"/>
      <c r="HJ92" s="37"/>
      <c r="HK92" s="37"/>
      <c r="HL92" s="37"/>
      <c r="HM92" s="37"/>
      <c r="HN92" s="37"/>
      <c r="HO92" s="37"/>
      <c r="HP92" s="37"/>
      <c r="HQ92" s="37"/>
      <c r="HR92" s="37"/>
      <c r="HS92" s="37"/>
      <c r="HT92" s="37"/>
      <c r="HU92" s="37"/>
      <c r="HV92" s="37"/>
      <c r="HW92" s="37"/>
      <c r="HX92" s="37"/>
      <c r="HY92" s="37"/>
      <c r="HZ92" s="37"/>
      <c r="IA92" s="37"/>
      <c r="IB92" s="37"/>
      <c r="IC92" s="37"/>
      <c r="ID92" s="37"/>
      <c r="IE92" s="37"/>
      <c r="IF92" s="37"/>
      <c r="IG92" s="37"/>
      <c r="IH92" s="37"/>
      <c r="II92" s="37"/>
      <c r="IJ92" s="37"/>
      <c r="IK92" s="37"/>
      <c r="IL92" s="37"/>
      <c r="IM92" s="37"/>
      <c r="IN92" s="37"/>
      <c r="IO92" s="37"/>
      <c r="IP92" s="37"/>
      <c r="IQ92" s="37"/>
      <c r="IR92" s="37"/>
      <c r="IS92" s="37"/>
      <c r="IT92" s="37"/>
      <c r="IU92" s="37"/>
      <c r="IV92" s="37"/>
    </row>
    <row r="93" spans="1:256" customFormat="1" ht="15" customHeight="1" x14ac:dyDescent="0.2">
      <c r="A93" s="184" t="s">
        <v>0</v>
      </c>
      <c r="B93" s="200">
        <v>127</v>
      </c>
      <c r="C93" s="276">
        <v>78</v>
      </c>
      <c r="D93" s="201">
        <v>98</v>
      </c>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c r="CR93" s="37"/>
      <c r="CS93" s="37"/>
      <c r="CT93" s="37"/>
      <c r="CU93" s="37"/>
      <c r="CV93" s="37"/>
      <c r="CW93" s="37"/>
      <c r="CX93" s="37"/>
      <c r="CY93" s="37"/>
      <c r="CZ93" s="37"/>
      <c r="DA93" s="37"/>
      <c r="DB93" s="37"/>
      <c r="DC93" s="37"/>
      <c r="DD93" s="37"/>
      <c r="DE93" s="37"/>
      <c r="DF93" s="37"/>
      <c r="DG93" s="37"/>
      <c r="DH93" s="37"/>
      <c r="DI93" s="37"/>
      <c r="DJ93" s="37"/>
      <c r="DK93" s="37"/>
      <c r="DL93" s="37"/>
      <c r="DM93" s="37"/>
      <c r="DN93" s="37"/>
      <c r="DO93" s="37"/>
      <c r="DP93" s="37"/>
      <c r="DQ93" s="37"/>
      <c r="DR93" s="37"/>
      <c r="DS93" s="37"/>
      <c r="DT93" s="37"/>
      <c r="DU93" s="37"/>
      <c r="DV93" s="37"/>
      <c r="DW93" s="37"/>
      <c r="DX93" s="37"/>
      <c r="DY93" s="37"/>
      <c r="DZ93" s="37"/>
      <c r="EA93" s="37"/>
      <c r="EB93" s="37"/>
      <c r="EC93" s="37"/>
      <c r="ED93" s="37"/>
      <c r="EE93" s="37"/>
      <c r="EF93" s="37"/>
      <c r="EG93" s="37"/>
      <c r="EH93" s="37"/>
      <c r="EI93" s="37"/>
      <c r="EJ93" s="37"/>
      <c r="EK93" s="37"/>
      <c r="EL93" s="37"/>
      <c r="EM93" s="37"/>
      <c r="EN93" s="37"/>
      <c r="EO93" s="37"/>
      <c r="EP93" s="37"/>
      <c r="EQ93" s="37"/>
      <c r="ER93" s="37"/>
      <c r="ES93" s="37"/>
      <c r="ET93" s="37"/>
      <c r="EU93" s="37"/>
      <c r="EV93" s="37"/>
      <c r="EW93" s="37"/>
      <c r="EX93" s="37"/>
      <c r="EY93" s="37"/>
      <c r="EZ93" s="37"/>
      <c r="FA93" s="37"/>
      <c r="FB93" s="37"/>
      <c r="FC93" s="37"/>
      <c r="FD93" s="37"/>
      <c r="FE93" s="37"/>
      <c r="FF93" s="37"/>
      <c r="FG93" s="37"/>
      <c r="FH93" s="37"/>
      <c r="FI93" s="37"/>
      <c r="FJ93" s="37"/>
      <c r="FK93" s="37"/>
      <c r="FL93" s="37"/>
      <c r="FM93" s="37"/>
      <c r="FN93" s="37"/>
      <c r="FO93" s="37"/>
      <c r="FP93" s="37"/>
      <c r="FQ93" s="37"/>
      <c r="FR93" s="37"/>
      <c r="FS93" s="37"/>
      <c r="FT93" s="37"/>
      <c r="FU93" s="37"/>
      <c r="FV93" s="37"/>
      <c r="FW93" s="37"/>
      <c r="FX93" s="37"/>
      <c r="FY93" s="37"/>
      <c r="FZ93" s="37"/>
      <c r="GA93" s="37"/>
      <c r="GB93" s="37"/>
      <c r="GC93" s="37"/>
      <c r="GD93" s="37"/>
      <c r="GE93" s="37"/>
      <c r="GF93" s="37"/>
      <c r="GG93" s="37"/>
      <c r="GH93" s="37"/>
      <c r="GI93" s="37"/>
      <c r="GJ93" s="37"/>
      <c r="GK93" s="37"/>
      <c r="GL93" s="37"/>
      <c r="GM93" s="37"/>
      <c r="GN93" s="37"/>
      <c r="GO93" s="37"/>
      <c r="GP93" s="37"/>
      <c r="GQ93" s="37"/>
      <c r="GR93" s="37"/>
      <c r="GS93" s="37"/>
      <c r="GT93" s="37"/>
      <c r="GU93" s="37"/>
      <c r="GV93" s="37"/>
      <c r="GW93" s="37"/>
      <c r="GX93" s="37"/>
      <c r="GY93" s="37"/>
      <c r="GZ93" s="37"/>
      <c r="HA93" s="37"/>
      <c r="HB93" s="37"/>
      <c r="HC93" s="37"/>
      <c r="HD93" s="37"/>
      <c r="HE93" s="37"/>
      <c r="HF93" s="37"/>
      <c r="HG93" s="37"/>
      <c r="HH93" s="37"/>
      <c r="HI93" s="37"/>
      <c r="HJ93" s="37"/>
      <c r="HK93" s="37"/>
      <c r="HL93" s="37"/>
      <c r="HM93" s="37"/>
      <c r="HN93" s="37"/>
      <c r="HO93" s="37"/>
      <c r="HP93" s="37"/>
      <c r="HQ93" s="37"/>
      <c r="HR93" s="37"/>
      <c r="HS93" s="37"/>
      <c r="HT93" s="37"/>
      <c r="HU93" s="37"/>
      <c r="HV93" s="37"/>
      <c r="HW93" s="37"/>
      <c r="HX93" s="37"/>
      <c r="HY93" s="37"/>
      <c r="HZ93" s="37"/>
      <c r="IA93" s="37"/>
      <c r="IB93" s="37"/>
      <c r="IC93" s="37"/>
      <c r="ID93" s="37"/>
      <c r="IE93" s="37"/>
      <c r="IF93" s="37"/>
      <c r="IG93" s="37"/>
      <c r="IH93" s="37"/>
      <c r="II93" s="37"/>
      <c r="IJ93" s="37"/>
      <c r="IK93" s="37"/>
      <c r="IL93" s="37"/>
      <c r="IM93" s="37"/>
      <c r="IN93" s="37"/>
      <c r="IO93" s="37"/>
      <c r="IP93" s="37"/>
      <c r="IQ93" s="37"/>
      <c r="IR93" s="37"/>
      <c r="IS93" s="37"/>
      <c r="IT93" s="37"/>
      <c r="IU93" s="37"/>
      <c r="IV93" s="37"/>
    </row>
    <row r="94" spans="1:256" customFormat="1" ht="28.5" customHeight="1" x14ac:dyDescent="0.2">
      <c r="A94" s="184" t="s">
        <v>81</v>
      </c>
      <c r="B94" s="200">
        <v>13</v>
      </c>
      <c r="C94" s="276">
        <v>39</v>
      </c>
      <c r="D94" s="201">
        <v>48</v>
      </c>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7"/>
      <c r="CZ94" s="37"/>
      <c r="DA94" s="37"/>
      <c r="DB94" s="37"/>
      <c r="DC94" s="37"/>
      <c r="DD94" s="37"/>
      <c r="DE94" s="37"/>
      <c r="DF94" s="37"/>
      <c r="DG94" s="37"/>
      <c r="DH94" s="37"/>
      <c r="DI94" s="37"/>
      <c r="DJ94" s="37"/>
      <c r="DK94" s="37"/>
      <c r="DL94" s="37"/>
      <c r="DM94" s="37"/>
      <c r="DN94" s="37"/>
      <c r="DO94" s="37"/>
      <c r="DP94" s="37"/>
      <c r="DQ94" s="37"/>
      <c r="DR94" s="37"/>
      <c r="DS94" s="37"/>
      <c r="DT94" s="37"/>
      <c r="DU94" s="37"/>
      <c r="DV94" s="37"/>
      <c r="DW94" s="37"/>
      <c r="DX94" s="37"/>
      <c r="DY94" s="37"/>
      <c r="DZ94" s="37"/>
      <c r="EA94" s="37"/>
      <c r="EB94" s="37"/>
      <c r="EC94" s="37"/>
      <c r="ED94" s="37"/>
      <c r="EE94" s="37"/>
      <c r="EF94" s="37"/>
      <c r="EG94" s="37"/>
      <c r="EH94" s="37"/>
      <c r="EI94" s="37"/>
      <c r="EJ94" s="37"/>
      <c r="EK94" s="37"/>
      <c r="EL94" s="37"/>
      <c r="EM94" s="37"/>
      <c r="EN94" s="37"/>
      <c r="EO94" s="37"/>
      <c r="EP94" s="37"/>
      <c r="EQ94" s="37"/>
      <c r="ER94" s="37"/>
      <c r="ES94" s="37"/>
      <c r="ET94" s="37"/>
      <c r="EU94" s="37"/>
      <c r="EV94" s="37"/>
      <c r="EW94" s="37"/>
      <c r="EX94" s="37"/>
      <c r="EY94" s="37"/>
      <c r="EZ94" s="37"/>
      <c r="FA94" s="37"/>
      <c r="FB94" s="37"/>
      <c r="FC94" s="37"/>
      <c r="FD94" s="37"/>
      <c r="FE94" s="37"/>
      <c r="FF94" s="37"/>
      <c r="FG94" s="37"/>
      <c r="FH94" s="37"/>
      <c r="FI94" s="37"/>
      <c r="FJ94" s="37"/>
      <c r="FK94" s="37"/>
      <c r="FL94" s="37"/>
      <c r="FM94" s="37"/>
      <c r="FN94" s="37"/>
      <c r="FO94" s="37"/>
      <c r="FP94" s="37"/>
      <c r="FQ94" s="37"/>
      <c r="FR94" s="37"/>
      <c r="FS94" s="37"/>
      <c r="FT94" s="37"/>
      <c r="FU94" s="37"/>
      <c r="FV94" s="37"/>
      <c r="FW94" s="37"/>
      <c r="FX94" s="37"/>
      <c r="FY94" s="37"/>
      <c r="FZ94" s="37"/>
      <c r="GA94" s="37"/>
      <c r="GB94" s="37"/>
      <c r="GC94" s="37"/>
      <c r="GD94" s="37"/>
      <c r="GE94" s="37"/>
      <c r="GF94" s="37"/>
      <c r="GG94" s="37"/>
      <c r="GH94" s="37"/>
      <c r="GI94" s="37"/>
      <c r="GJ94" s="37"/>
      <c r="GK94" s="37"/>
      <c r="GL94" s="37"/>
      <c r="GM94" s="37"/>
      <c r="GN94" s="37"/>
      <c r="GO94" s="37"/>
      <c r="GP94" s="37"/>
      <c r="GQ94" s="37"/>
      <c r="GR94" s="37"/>
      <c r="GS94" s="37"/>
      <c r="GT94" s="37"/>
      <c r="GU94" s="37"/>
      <c r="GV94" s="37"/>
      <c r="GW94" s="37"/>
      <c r="GX94" s="37"/>
      <c r="GY94" s="37"/>
      <c r="GZ94" s="37"/>
      <c r="HA94" s="37"/>
      <c r="HB94" s="37"/>
      <c r="HC94" s="37"/>
      <c r="HD94" s="37"/>
      <c r="HE94" s="37"/>
      <c r="HF94" s="37"/>
      <c r="HG94" s="37"/>
      <c r="HH94" s="37"/>
      <c r="HI94" s="37"/>
      <c r="HJ94" s="37"/>
      <c r="HK94" s="37"/>
      <c r="HL94" s="37"/>
      <c r="HM94" s="37"/>
      <c r="HN94" s="37"/>
      <c r="HO94" s="37"/>
      <c r="HP94" s="37"/>
      <c r="HQ94" s="37"/>
      <c r="HR94" s="37"/>
      <c r="HS94" s="37"/>
      <c r="HT94" s="37"/>
      <c r="HU94" s="37"/>
      <c r="HV94" s="37"/>
      <c r="HW94" s="37"/>
      <c r="HX94" s="37"/>
      <c r="HY94" s="37"/>
      <c r="HZ94" s="37"/>
      <c r="IA94" s="37"/>
      <c r="IB94" s="37"/>
      <c r="IC94" s="37"/>
      <c r="ID94" s="37"/>
      <c r="IE94" s="37"/>
      <c r="IF94" s="37"/>
      <c r="IG94" s="37"/>
      <c r="IH94" s="37"/>
      <c r="II94" s="37"/>
      <c r="IJ94" s="37"/>
      <c r="IK94" s="37"/>
      <c r="IL94" s="37"/>
      <c r="IM94" s="37"/>
      <c r="IN94" s="37"/>
      <c r="IO94" s="37"/>
      <c r="IP94" s="37"/>
      <c r="IQ94" s="37"/>
      <c r="IR94" s="37"/>
      <c r="IS94" s="37"/>
      <c r="IT94" s="37"/>
      <c r="IU94" s="37"/>
      <c r="IV94" s="37"/>
    </row>
    <row r="95" spans="1:256" customFormat="1" ht="15" customHeight="1" x14ac:dyDescent="0.2">
      <c r="A95" s="184" t="s">
        <v>97</v>
      </c>
      <c r="B95" s="200">
        <v>115</v>
      </c>
      <c r="C95" s="276">
        <v>72</v>
      </c>
      <c r="D95" s="201">
        <v>91</v>
      </c>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7"/>
      <c r="CZ95" s="37"/>
      <c r="DA95" s="37"/>
      <c r="DB95" s="37"/>
      <c r="DC95" s="37"/>
      <c r="DD95" s="37"/>
      <c r="DE95" s="37"/>
      <c r="DF95" s="37"/>
      <c r="DG95" s="37"/>
      <c r="DH95" s="37"/>
      <c r="DI95" s="37"/>
      <c r="DJ95" s="37"/>
      <c r="DK95" s="37"/>
      <c r="DL95" s="37"/>
      <c r="DM95" s="37"/>
      <c r="DN95" s="37"/>
      <c r="DO95" s="37"/>
      <c r="DP95" s="37"/>
      <c r="DQ95" s="37"/>
      <c r="DR95" s="37"/>
      <c r="DS95" s="37"/>
      <c r="DT95" s="37"/>
      <c r="DU95" s="37"/>
      <c r="DV95" s="37"/>
      <c r="DW95" s="37"/>
      <c r="DX95" s="37"/>
      <c r="DY95" s="37"/>
      <c r="DZ95" s="37"/>
      <c r="EA95" s="37"/>
      <c r="EB95" s="37"/>
      <c r="EC95" s="37"/>
      <c r="ED95" s="37"/>
      <c r="EE95" s="37"/>
      <c r="EF95" s="37"/>
      <c r="EG95" s="37"/>
      <c r="EH95" s="37"/>
      <c r="EI95" s="37"/>
      <c r="EJ95" s="37"/>
      <c r="EK95" s="37"/>
      <c r="EL95" s="37"/>
      <c r="EM95" s="37"/>
      <c r="EN95" s="37"/>
      <c r="EO95" s="37"/>
      <c r="EP95" s="37"/>
      <c r="EQ95" s="37"/>
      <c r="ER95" s="37"/>
      <c r="ES95" s="37"/>
      <c r="ET95" s="37"/>
      <c r="EU95" s="37"/>
      <c r="EV95" s="37"/>
      <c r="EW95" s="37"/>
      <c r="EX95" s="37"/>
      <c r="EY95" s="37"/>
      <c r="EZ95" s="37"/>
      <c r="FA95" s="37"/>
      <c r="FB95" s="37"/>
      <c r="FC95" s="37"/>
      <c r="FD95" s="37"/>
      <c r="FE95" s="37"/>
      <c r="FF95" s="37"/>
      <c r="FG95" s="37"/>
      <c r="FH95" s="37"/>
      <c r="FI95" s="37"/>
      <c r="FJ95" s="37"/>
      <c r="FK95" s="37"/>
      <c r="FL95" s="37"/>
      <c r="FM95" s="37"/>
      <c r="FN95" s="37"/>
      <c r="FO95" s="37"/>
      <c r="FP95" s="37"/>
      <c r="FQ95" s="37"/>
      <c r="FR95" s="37"/>
      <c r="FS95" s="37"/>
      <c r="FT95" s="37"/>
      <c r="FU95" s="37"/>
      <c r="FV95" s="37"/>
      <c r="FW95" s="37"/>
      <c r="FX95" s="37"/>
      <c r="FY95" s="37"/>
      <c r="FZ95" s="37"/>
      <c r="GA95" s="37"/>
      <c r="GB95" s="37"/>
      <c r="GC95" s="37"/>
      <c r="GD95" s="37"/>
      <c r="GE95" s="37"/>
      <c r="GF95" s="37"/>
      <c r="GG95" s="37"/>
      <c r="GH95" s="37"/>
      <c r="GI95" s="37"/>
      <c r="GJ95" s="37"/>
      <c r="GK95" s="37"/>
      <c r="GL95" s="37"/>
      <c r="GM95" s="37"/>
      <c r="GN95" s="37"/>
      <c r="GO95" s="37"/>
      <c r="GP95" s="37"/>
      <c r="GQ95" s="37"/>
      <c r="GR95" s="37"/>
      <c r="GS95" s="37"/>
      <c r="GT95" s="37"/>
      <c r="GU95" s="37"/>
      <c r="GV95" s="37"/>
      <c r="GW95" s="37"/>
      <c r="GX95" s="37"/>
      <c r="GY95" s="37"/>
      <c r="GZ95" s="37"/>
      <c r="HA95" s="37"/>
      <c r="HB95" s="37"/>
      <c r="HC95" s="37"/>
      <c r="HD95" s="37"/>
      <c r="HE95" s="37"/>
      <c r="HF95" s="37"/>
      <c r="HG95" s="37"/>
      <c r="HH95" s="37"/>
      <c r="HI95" s="37"/>
      <c r="HJ95" s="37"/>
      <c r="HK95" s="37"/>
      <c r="HL95" s="37"/>
      <c r="HM95" s="37"/>
      <c r="HN95" s="37"/>
      <c r="HO95" s="37"/>
      <c r="HP95" s="37"/>
      <c r="HQ95" s="37"/>
      <c r="HR95" s="37"/>
      <c r="HS95" s="37"/>
      <c r="HT95" s="37"/>
      <c r="HU95" s="37"/>
      <c r="HV95" s="37"/>
      <c r="HW95" s="37"/>
      <c r="HX95" s="37"/>
      <c r="HY95" s="37"/>
      <c r="HZ95" s="37"/>
      <c r="IA95" s="37"/>
      <c r="IB95" s="37"/>
      <c r="IC95" s="37"/>
      <c r="ID95" s="37"/>
      <c r="IE95" s="37"/>
      <c r="IF95" s="37"/>
      <c r="IG95" s="37"/>
      <c r="IH95" s="37"/>
      <c r="II95" s="37"/>
      <c r="IJ95" s="37"/>
      <c r="IK95" s="37"/>
      <c r="IL95" s="37"/>
      <c r="IM95" s="37"/>
      <c r="IN95" s="37"/>
      <c r="IO95" s="37"/>
      <c r="IP95" s="37"/>
      <c r="IQ95" s="37"/>
      <c r="IR95" s="37"/>
      <c r="IS95" s="37"/>
      <c r="IT95" s="37"/>
      <c r="IU95" s="37"/>
      <c r="IV95" s="37"/>
    </row>
    <row r="96" spans="1:256" customFormat="1" ht="15" customHeight="1" x14ac:dyDescent="0.2">
      <c r="A96" s="184" t="s">
        <v>94</v>
      </c>
      <c r="B96" s="200">
        <v>6</v>
      </c>
      <c r="C96" s="276">
        <v>3</v>
      </c>
      <c r="D96" s="201">
        <v>5</v>
      </c>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7"/>
      <c r="CZ96" s="37"/>
      <c r="DA96" s="37"/>
      <c r="DB96" s="37"/>
      <c r="DC96" s="37"/>
      <c r="DD96" s="37"/>
      <c r="DE96" s="37"/>
      <c r="DF96" s="37"/>
      <c r="DG96" s="37"/>
      <c r="DH96" s="37"/>
      <c r="DI96" s="37"/>
      <c r="DJ96" s="37"/>
      <c r="DK96" s="37"/>
      <c r="DL96" s="37"/>
      <c r="DM96" s="37"/>
      <c r="DN96" s="37"/>
      <c r="DO96" s="37"/>
      <c r="DP96" s="37"/>
      <c r="DQ96" s="37"/>
      <c r="DR96" s="37"/>
      <c r="DS96" s="37"/>
      <c r="DT96" s="37"/>
      <c r="DU96" s="37"/>
      <c r="DV96" s="37"/>
      <c r="DW96" s="37"/>
      <c r="DX96" s="37"/>
      <c r="DY96" s="37"/>
      <c r="DZ96" s="37"/>
      <c r="EA96" s="37"/>
      <c r="EB96" s="37"/>
      <c r="EC96" s="37"/>
      <c r="ED96" s="37"/>
      <c r="EE96" s="37"/>
      <c r="EF96" s="37"/>
      <c r="EG96" s="37"/>
      <c r="EH96" s="37"/>
      <c r="EI96" s="37"/>
      <c r="EJ96" s="37"/>
      <c r="EK96" s="37"/>
      <c r="EL96" s="37"/>
      <c r="EM96" s="37"/>
      <c r="EN96" s="37"/>
      <c r="EO96" s="37"/>
      <c r="EP96" s="37"/>
      <c r="EQ96" s="37"/>
      <c r="ER96" s="37"/>
      <c r="ES96" s="37"/>
      <c r="ET96" s="37"/>
      <c r="EU96" s="37"/>
      <c r="EV96" s="37"/>
      <c r="EW96" s="37"/>
      <c r="EX96" s="37"/>
      <c r="EY96" s="37"/>
      <c r="EZ96" s="37"/>
      <c r="FA96" s="37"/>
      <c r="FB96" s="37"/>
      <c r="FC96" s="37"/>
      <c r="FD96" s="37"/>
      <c r="FE96" s="37"/>
      <c r="FF96" s="37"/>
      <c r="FG96" s="37"/>
      <c r="FH96" s="37"/>
      <c r="FI96" s="37"/>
      <c r="FJ96" s="37"/>
      <c r="FK96" s="37"/>
      <c r="FL96" s="37"/>
      <c r="FM96" s="37"/>
      <c r="FN96" s="37"/>
      <c r="FO96" s="37"/>
      <c r="FP96" s="37"/>
      <c r="FQ96" s="37"/>
      <c r="FR96" s="37"/>
      <c r="FS96" s="37"/>
      <c r="FT96" s="37"/>
      <c r="FU96" s="37"/>
      <c r="FV96" s="37"/>
      <c r="FW96" s="37"/>
      <c r="FX96" s="37"/>
      <c r="FY96" s="37"/>
      <c r="FZ96" s="37"/>
      <c r="GA96" s="37"/>
      <c r="GB96" s="37"/>
      <c r="GC96" s="37"/>
      <c r="GD96" s="37"/>
      <c r="GE96" s="37"/>
      <c r="GF96" s="37"/>
      <c r="GG96" s="37"/>
      <c r="GH96" s="37"/>
      <c r="GI96" s="37"/>
      <c r="GJ96" s="37"/>
      <c r="GK96" s="37"/>
      <c r="GL96" s="37"/>
      <c r="GM96" s="37"/>
      <c r="GN96" s="37"/>
      <c r="GO96" s="37"/>
      <c r="GP96" s="37"/>
      <c r="GQ96" s="37"/>
      <c r="GR96" s="37"/>
      <c r="GS96" s="37"/>
      <c r="GT96" s="37"/>
      <c r="GU96" s="37"/>
      <c r="GV96" s="37"/>
      <c r="GW96" s="37"/>
      <c r="GX96" s="37"/>
      <c r="GY96" s="37"/>
      <c r="GZ96" s="37"/>
      <c r="HA96" s="37"/>
      <c r="HB96" s="37"/>
      <c r="HC96" s="37"/>
      <c r="HD96" s="37"/>
      <c r="HE96" s="37"/>
      <c r="HF96" s="37"/>
      <c r="HG96" s="37"/>
      <c r="HH96" s="37"/>
      <c r="HI96" s="37"/>
      <c r="HJ96" s="37"/>
      <c r="HK96" s="37"/>
      <c r="HL96" s="37"/>
      <c r="HM96" s="37"/>
      <c r="HN96" s="37"/>
      <c r="HO96" s="37"/>
      <c r="HP96" s="37"/>
      <c r="HQ96" s="37"/>
      <c r="HR96" s="37"/>
      <c r="HS96" s="37"/>
      <c r="HT96" s="37"/>
      <c r="HU96" s="37"/>
      <c r="HV96" s="37"/>
      <c r="HW96" s="37"/>
      <c r="HX96" s="37"/>
      <c r="HY96" s="37"/>
      <c r="HZ96" s="37"/>
      <c r="IA96" s="37"/>
      <c r="IB96" s="37"/>
      <c r="IC96" s="37"/>
      <c r="ID96" s="37"/>
      <c r="IE96" s="37"/>
      <c r="IF96" s="37"/>
      <c r="IG96" s="37"/>
      <c r="IH96" s="37"/>
      <c r="II96" s="37"/>
      <c r="IJ96" s="37"/>
      <c r="IK96" s="37"/>
      <c r="IL96" s="37"/>
      <c r="IM96" s="37"/>
      <c r="IN96" s="37"/>
      <c r="IO96" s="37"/>
      <c r="IP96" s="37"/>
      <c r="IQ96" s="37"/>
      <c r="IR96" s="37"/>
      <c r="IS96" s="37"/>
      <c r="IT96" s="37"/>
      <c r="IU96" s="37"/>
      <c r="IV96" s="37"/>
    </row>
    <row r="97" spans="1:256" customFormat="1" ht="15" customHeight="1" x14ac:dyDescent="0.2">
      <c r="A97" s="184" t="s">
        <v>90</v>
      </c>
      <c r="B97" s="200">
        <v>179</v>
      </c>
      <c r="C97" s="276">
        <v>209</v>
      </c>
      <c r="D97" s="201">
        <v>367</v>
      </c>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c r="CW97" s="37"/>
      <c r="CX97" s="37"/>
      <c r="CY97" s="37"/>
      <c r="CZ97" s="37"/>
      <c r="DA97" s="37"/>
      <c r="DB97" s="37"/>
      <c r="DC97" s="37"/>
      <c r="DD97" s="37"/>
      <c r="DE97" s="37"/>
      <c r="DF97" s="37"/>
      <c r="DG97" s="37"/>
      <c r="DH97" s="37"/>
      <c r="DI97" s="37"/>
      <c r="DJ97" s="37"/>
      <c r="DK97" s="37"/>
      <c r="DL97" s="37"/>
      <c r="DM97" s="37"/>
      <c r="DN97" s="37"/>
      <c r="DO97" s="37"/>
      <c r="DP97" s="37"/>
      <c r="DQ97" s="37"/>
      <c r="DR97" s="37"/>
      <c r="DS97" s="37"/>
      <c r="DT97" s="37"/>
      <c r="DU97" s="37"/>
      <c r="DV97" s="37"/>
      <c r="DW97" s="37"/>
      <c r="DX97" s="37"/>
      <c r="DY97" s="37"/>
      <c r="DZ97" s="37"/>
      <c r="EA97" s="37"/>
      <c r="EB97" s="37"/>
      <c r="EC97" s="37"/>
      <c r="ED97" s="37"/>
      <c r="EE97" s="37"/>
      <c r="EF97" s="37"/>
      <c r="EG97" s="37"/>
      <c r="EH97" s="37"/>
      <c r="EI97" s="37"/>
      <c r="EJ97" s="37"/>
      <c r="EK97" s="37"/>
      <c r="EL97" s="37"/>
      <c r="EM97" s="37"/>
      <c r="EN97" s="37"/>
      <c r="EO97" s="37"/>
      <c r="EP97" s="37"/>
      <c r="EQ97" s="37"/>
      <c r="ER97" s="37"/>
      <c r="ES97" s="37"/>
      <c r="ET97" s="37"/>
      <c r="EU97" s="37"/>
      <c r="EV97" s="37"/>
      <c r="EW97" s="37"/>
      <c r="EX97" s="37"/>
      <c r="EY97" s="37"/>
      <c r="EZ97" s="37"/>
      <c r="FA97" s="37"/>
      <c r="FB97" s="37"/>
      <c r="FC97" s="37"/>
      <c r="FD97" s="37"/>
      <c r="FE97" s="37"/>
      <c r="FF97" s="37"/>
      <c r="FG97" s="37"/>
      <c r="FH97" s="37"/>
      <c r="FI97" s="37"/>
      <c r="FJ97" s="37"/>
      <c r="FK97" s="37"/>
      <c r="FL97" s="37"/>
      <c r="FM97" s="37"/>
      <c r="FN97" s="37"/>
      <c r="FO97" s="37"/>
      <c r="FP97" s="37"/>
      <c r="FQ97" s="37"/>
      <c r="FR97" s="37"/>
      <c r="FS97" s="37"/>
      <c r="FT97" s="37"/>
      <c r="FU97" s="37"/>
      <c r="FV97" s="37"/>
      <c r="FW97" s="37"/>
      <c r="FX97" s="37"/>
      <c r="FY97" s="37"/>
      <c r="FZ97" s="37"/>
      <c r="GA97" s="37"/>
      <c r="GB97" s="37"/>
      <c r="GC97" s="37"/>
      <c r="GD97" s="37"/>
      <c r="GE97" s="37"/>
      <c r="GF97" s="37"/>
      <c r="GG97" s="37"/>
      <c r="GH97" s="37"/>
      <c r="GI97" s="37"/>
      <c r="GJ97" s="37"/>
      <c r="GK97" s="37"/>
      <c r="GL97" s="37"/>
      <c r="GM97" s="37"/>
      <c r="GN97" s="37"/>
      <c r="GO97" s="37"/>
      <c r="GP97" s="37"/>
      <c r="GQ97" s="37"/>
      <c r="GR97" s="37"/>
      <c r="GS97" s="37"/>
      <c r="GT97" s="37"/>
      <c r="GU97" s="37"/>
      <c r="GV97" s="37"/>
      <c r="GW97" s="37"/>
      <c r="GX97" s="37"/>
      <c r="GY97" s="37"/>
      <c r="GZ97" s="37"/>
      <c r="HA97" s="37"/>
      <c r="HB97" s="37"/>
      <c r="HC97" s="37"/>
      <c r="HD97" s="37"/>
      <c r="HE97" s="37"/>
      <c r="HF97" s="37"/>
      <c r="HG97" s="37"/>
      <c r="HH97" s="37"/>
      <c r="HI97" s="37"/>
      <c r="HJ97" s="37"/>
      <c r="HK97" s="37"/>
      <c r="HL97" s="37"/>
      <c r="HM97" s="37"/>
      <c r="HN97" s="37"/>
      <c r="HO97" s="37"/>
      <c r="HP97" s="37"/>
      <c r="HQ97" s="37"/>
      <c r="HR97" s="37"/>
      <c r="HS97" s="37"/>
      <c r="HT97" s="37"/>
      <c r="HU97" s="37"/>
      <c r="HV97" s="37"/>
      <c r="HW97" s="37"/>
      <c r="HX97" s="37"/>
      <c r="HY97" s="37"/>
      <c r="HZ97" s="37"/>
      <c r="IA97" s="37"/>
      <c r="IB97" s="37"/>
      <c r="IC97" s="37"/>
      <c r="ID97" s="37"/>
      <c r="IE97" s="37"/>
      <c r="IF97" s="37"/>
      <c r="IG97" s="37"/>
      <c r="IH97" s="37"/>
      <c r="II97" s="37"/>
      <c r="IJ97" s="37"/>
      <c r="IK97" s="37"/>
      <c r="IL97" s="37"/>
      <c r="IM97" s="37"/>
      <c r="IN97" s="37"/>
      <c r="IO97" s="37"/>
      <c r="IP97" s="37"/>
      <c r="IQ97" s="37"/>
      <c r="IR97" s="37"/>
      <c r="IS97" s="37"/>
      <c r="IT97" s="37"/>
      <c r="IU97" s="37"/>
      <c r="IV97" s="37"/>
    </row>
    <row r="98" spans="1:256" customFormat="1" ht="15" customHeight="1" x14ac:dyDescent="0.2">
      <c r="A98" s="184" t="s">
        <v>75</v>
      </c>
      <c r="B98" s="200">
        <v>4</v>
      </c>
      <c r="C98" s="276">
        <v>2</v>
      </c>
      <c r="D98" s="201">
        <v>2</v>
      </c>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37"/>
      <c r="CS98" s="37"/>
      <c r="CT98" s="37"/>
      <c r="CU98" s="37"/>
      <c r="CV98" s="37"/>
      <c r="CW98" s="37"/>
      <c r="CX98" s="37"/>
      <c r="CY98" s="37"/>
      <c r="CZ98" s="37"/>
      <c r="DA98" s="37"/>
      <c r="DB98" s="37"/>
      <c r="DC98" s="37"/>
      <c r="DD98" s="37"/>
      <c r="DE98" s="37"/>
      <c r="DF98" s="37"/>
      <c r="DG98" s="37"/>
      <c r="DH98" s="37"/>
      <c r="DI98" s="37"/>
      <c r="DJ98" s="37"/>
      <c r="DK98" s="37"/>
      <c r="DL98" s="37"/>
      <c r="DM98" s="37"/>
      <c r="DN98" s="37"/>
      <c r="DO98" s="37"/>
      <c r="DP98" s="37"/>
      <c r="DQ98" s="37"/>
      <c r="DR98" s="37"/>
      <c r="DS98" s="37"/>
      <c r="DT98" s="37"/>
      <c r="DU98" s="37"/>
      <c r="DV98" s="37"/>
      <c r="DW98" s="37"/>
      <c r="DX98" s="37"/>
      <c r="DY98" s="37"/>
      <c r="DZ98" s="37"/>
      <c r="EA98" s="37"/>
      <c r="EB98" s="37"/>
      <c r="EC98" s="37"/>
      <c r="ED98" s="37"/>
      <c r="EE98" s="37"/>
      <c r="EF98" s="37"/>
      <c r="EG98" s="37"/>
      <c r="EH98" s="37"/>
      <c r="EI98" s="37"/>
      <c r="EJ98" s="37"/>
      <c r="EK98" s="37"/>
      <c r="EL98" s="37"/>
      <c r="EM98" s="37"/>
      <c r="EN98" s="37"/>
      <c r="EO98" s="37"/>
      <c r="EP98" s="37"/>
      <c r="EQ98" s="37"/>
      <c r="ER98" s="37"/>
      <c r="ES98" s="37"/>
      <c r="ET98" s="37"/>
      <c r="EU98" s="37"/>
      <c r="EV98" s="37"/>
      <c r="EW98" s="37"/>
      <c r="EX98" s="37"/>
      <c r="EY98" s="37"/>
      <c r="EZ98" s="37"/>
      <c r="FA98" s="37"/>
      <c r="FB98" s="37"/>
      <c r="FC98" s="37"/>
      <c r="FD98" s="37"/>
      <c r="FE98" s="37"/>
      <c r="FF98" s="37"/>
      <c r="FG98" s="37"/>
      <c r="FH98" s="37"/>
      <c r="FI98" s="37"/>
      <c r="FJ98" s="37"/>
      <c r="FK98" s="37"/>
      <c r="FL98" s="37"/>
      <c r="FM98" s="37"/>
      <c r="FN98" s="37"/>
      <c r="FO98" s="37"/>
      <c r="FP98" s="37"/>
      <c r="FQ98" s="37"/>
      <c r="FR98" s="37"/>
      <c r="FS98" s="37"/>
      <c r="FT98" s="37"/>
      <c r="FU98" s="37"/>
      <c r="FV98" s="37"/>
      <c r="FW98" s="37"/>
      <c r="FX98" s="37"/>
      <c r="FY98" s="37"/>
      <c r="FZ98" s="37"/>
      <c r="GA98" s="37"/>
      <c r="GB98" s="37"/>
      <c r="GC98" s="37"/>
      <c r="GD98" s="37"/>
      <c r="GE98" s="37"/>
      <c r="GF98" s="37"/>
      <c r="GG98" s="37"/>
      <c r="GH98" s="37"/>
      <c r="GI98" s="37"/>
      <c r="GJ98" s="37"/>
      <c r="GK98" s="37"/>
      <c r="GL98" s="37"/>
      <c r="GM98" s="37"/>
      <c r="GN98" s="37"/>
      <c r="GO98" s="37"/>
      <c r="GP98" s="37"/>
      <c r="GQ98" s="37"/>
      <c r="GR98" s="37"/>
      <c r="GS98" s="37"/>
      <c r="GT98" s="37"/>
      <c r="GU98" s="37"/>
      <c r="GV98" s="37"/>
      <c r="GW98" s="37"/>
      <c r="GX98" s="37"/>
      <c r="GY98" s="37"/>
      <c r="GZ98" s="37"/>
      <c r="HA98" s="37"/>
      <c r="HB98" s="37"/>
      <c r="HC98" s="37"/>
      <c r="HD98" s="37"/>
      <c r="HE98" s="37"/>
      <c r="HF98" s="37"/>
      <c r="HG98" s="37"/>
      <c r="HH98" s="37"/>
      <c r="HI98" s="37"/>
      <c r="HJ98" s="37"/>
      <c r="HK98" s="37"/>
      <c r="HL98" s="37"/>
      <c r="HM98" s="37"/>
      <c r="HN98" s="37"/>
      <c r="HO98" s="37"/>
      <c r="HP98" s="37"/>
      <c r="HQ98" s="37"/>
      <c r="HR98" s="37"/>
      <c r="HS98" s="37"/>
      <c r="HT98" s="37"/>
      <c r="HU98" s="37"/>
      <c r="HV98" s="37"/>
      <c r="HW98" s="37"/>
      <c r="HX98" s="37"/>
      <c r="HY98" s="37"/>
      <c r="HZ98" s="37"/>
      <c r="IA98" s="37"/>
      <c r="IB98" s="37"/>
      <c r="IC98" s="37"/>
      <c r="ID98" s="37"/>
      <c r="IE98" s="37"/>
      <c r="IF98" s="37"/>
      <c r="IG98" s="37"/>
      <c r="IH98" s="37"/>
      <c r="II98" s="37"/>
      <c r="IJ98" s="37"/>
      <c r="IK98" s="37"/>
      <c r="IL98" s="37"/>
      <c r="IM98" s="37"/>
      <c r="IN98" s="37"/>
      <c r="IO98" s="37"/>
      <c r="IP98" s="37"/>
      <c r="IQ98" s="37"/>
      <c r="IR98" s="37"/>
      <c r="IS98" s="37"/>
      <c r="IT98" s="37"/>
      <c r="IU98" s="37"/>
      <c r="IV98" s="37"/>
    </row>
    <row r="99" spans="1:256" customFormat="1" ht="15" customHeight="1" x14ac:dyDescent="0.2">
      <c r="A99" s="184" t="s">
        <v>82</v>
      </c>
      <c r="B99" s="200">
        <v>13</v>
      </c>
      <c r="C99" s="276">
        <v>21</v>
      </c>
      <c r="D99" s="201">
        <v>28</v>
      </c>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c r="CR99" s="37"/>
      <c r="CS99" s="37"/>
      <c r="CT99" s="37"/>
      <c r="CU99" s="37"/>
      <c r="CV99" s="37"/>
      <c r="CW99" s="37"/>
      <c r="CX99" s="37"/>
      <c r="CY99" s="37"/>
      <c r="CZ99" s="37"/>
      <c r="DA99" s="37"/>
      <c r="DB99" s="37"/>
      <c r="DC99" s="37"/>
      <c r="DD99" s="37"/>
      <c r="DE99" s="37"/>
      <c r="DF99" s="37"/>
      <c r="DG99" s="37"/>
      <c r="DH99" s="37"/>
      <c r="DI99" s="37"/>
      <c r="DJ99" s="37"/>
      <c r="DK99" s="37"/>
      <c r="DL99" s="37"/>
      <c r="DM99" s="37"/>
      <c r="DN99" s="37"/>
      <c r="DO99" s="37"/>
      <c r="DP99" s="37"/>
      <c r="DQ99" s="37"/>
      <c r="DR99" s="37"/>
      <c r="DS99" s="37"/>
      <c r="DT99" s="37"/>
      <c r="DU99" s="37"/>
      <c r="DV99" s="37"/>
      <c r="DW99" s="37"/>
      <c r="DX99" s="37"/>
      <c r="DY99" s="37"/>
      <c r="DZ99" s="37"/>
      <c r="EA99" s="37"/>
      <c r="EB99" s="37"/>
      <c r="EC99" s="37"/>
      <c r="ED99" s="37"/>
      <c r="EE99" s="37"/>
      <c r="EF99" s="37"/>
      <c r="EG99" s="37"/>
      <c r="EH99" s="37"/>
      <c r="EI99" s="37"/>
      <c r="EJ99" s="37"/>
      <c r="EK99" s="37"/>
      <c r="EL99" s="37"/>
      <c r="EM99" s="37"/>
      <c r="EN99" s="37"/>
      <c r="EO99" s="37"/>
      <c r="EP99" s="37"/>
      <c r="EQ99" s="37"/>
      <c r="ER99" s="37"/>
      <c r="ES99" s="37"/>
      <c r="ET99" s="37"/>
      <c r="EU99" s="37"/>
      <c r="EV99" s="37"/>
      <c r="EW99" s="37"/>
      <c r="EX99" s="37"/>
      <c r="EY99" s="37"/>
      <c r="EZ99" s="37"/>
      <c r="FA99" s="37"/>
      <c r="FB99" s="37"/>
      <c r="FC99" s="37"/>
      <c r="FD99" s="37"/>
      <c r="FE99" s="37"/>
      <c r="FF99" s="37"/>
      <c r="FG99" s="37"/>
      <c r="FH99" s="37"/>
      <c r="FI99" s="37"/>
      <c r="FJ99" s="37"/>
      <c r="FK99" s="37"/>
      <c r="FL99" s="37"/>
      <c r="FM99" s="37"/>
      <c r="FN99" s="37"/>
      <c r="FO99" s="37"/>
      <c r="FP99" s="37"/>
      <c r="FQ99" s="37"/>
      <c r="FR99" s="37"/>
      <c r="FS99" s="37"/>
      <c r="FT99" s="37"/>
      <c r="FU99" s="37"/>
      <c r="FV99" s="37"/>
      <c r="FW99" s="37"/>
      <c r="FX99" s="37"/>
      <c r="FY99" s="37"/>
      <c r="FZ99" s="37"/>
      <c r="GA99" s="37"/>
      <c r="GB99" s="37"/>
      <c r="GC99" s="37"/>
      <c r="GD99" s="37"/>
      <c r="GE99" s="37"/>
      <c r="GF99" s="37"/>
      <c r="GG99" s="37"/>
      <c r="GH99" s="37"/>
      <c r="GI99" s="37"/>
      <c r="GJ99" s="37"/>
      <c r="GK99" s="37"/>
      <c r="GL99" s="37"/>
      <c r="GM99" s="37"/>
      <c r="GN99" s="37"/>
      <c r="GO99" s="37"/>
      <c r="GP99" s="37"/>
      <c r="GQ99" s="37"/>
      <c r="GR99" s="37"/>
      <c r="GS99" s="37"/>
      <c r="GT99" s="37"/>
      <c r="GU99" s="37"/>
      <c r="GV99" s="37"/>
      <c r="GW99" s="37"/>
      <c r="GX99" s="37"/>
      <c r="GY99" s="37"/>
      <c r="GZ99" s="37"/>
      <c r="HA99" s="37"/>
      <c r="HB99" s="37"/>
      <c r="HC99" s="37"/>
      <c r="HD99" s="37"/>
      <c r="HE99" s="37"/>
      <c r="HF99" s="37"/>
      <c r="HG99" s="37"/>
      <c r="HH99" s="37"/>
      <c r="HI99" s="37"/>
      <c r="HJ99" s="37"/>
      <c r="HK99" s="37"/>
      <c r="HL99" s="37"/>
      <c r="HM99" s="37"/>
      <c r="HN99" s="37"/>
      <c r="HO99" s="37"/>
      <c r="HP99" s="37"/>
      <c r="HQ99" s="37"/>
      <c r="HR99" s="37"/>
      <c r="HS99" s="37"/>
      <c r="HT99" s="37"/>
      <c r="HU99" s="37"/>
      <c r="HV99" s="37"/>
      <c r="HW99" s="37"/>
      <c r="HX99" s="37"/>
      <c r="HY99" s="37"/>
      <c r="HZ99" s="37"/>
      <c r="IA99" s="37"/>
      <c r="IB99" s="37"/>
      <c r="IC99" s="37"/>
      <c r="ID99" s="37"/>
      <c r="IE99" s="37"/>
      <c r="IF99" s="37"/>
      <c r="IG99" s="37"/>
      <c r="IH99" s="37"/>
      <c r="II99" s="37"/>
      <c r="IJ99" s="37"/>
      <c r="IK99" s="37"/>
      <c r="IL99" s="37"/>
      <c r="IM99" s="37"/>
      <c r="IN99" s="37"/>
      <c r="IO99" s="37"/>
      <c r="IP99" s="37"/>
      <c r="IQ99" s="37"/>
      <c r="IR99" s="37"/>
      <c r="IS99" s="37"/>
      <c r="IT99" s="37"/>
      <c r="IU99" s="37"/>
      <c r="IV99" s="37"/>
    </row>
    <row r="100" spans="1:256" customFormat="1" ht="15" customHeight="1" x14ac:dyDescent="0.2">
      <c r="A100" s="184" t="s">
        <v>91</v>
      </c>
      <c r="B100" s="200">
        <v>49</v>
      </c>
      <c r="C100" s="276">
        <v>54</v>
      </c>
      <c r="D100" s="201">
        <v>122</v>
      </c>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c r="DB100" s="37"/>
      <c r="DC100" s="37"/>
      <c r="DD100" s="37"/>
      <c r="DE100" s="37"/>
      <c r="DF100" s="37"/>
      <c r="DG100" s="37"/>
      <c r="DH100" s="37"/>
      <c r="DI100" s="37"/>
      <c r="DJ100" s="37"/>
      <c r="DK100" s="37"/>
      <c r="DL100" s="37"/>
      <c r="DM100" s="37"/>
      <c r="DN100" s="37"/>
      <c r="DO100" s="37"/>
      <c r="DP100" s="37"/>
      <c r="DQ100" s="37"/>
      <c r="DR100" s="37"/>
      <c r="DS100" s="37"/>
      <c r="DT100" s="37"/>
      <c r="DU100" s="37"/>
      <c r="DV100" s="37"/>
      <c r="DW100" s="37"/>
      <c r="DX100" s="37"/>
      <c r="DY100" s="37"/>
      <c r="DZ100" s="37"/>
      <c r="EA100" s="37"/>
      <c r="EB100" s="37"/>
      <c r="EC100" s="37"/>
      <c r="ED100" s="37"/>
      <c r="EE100" s="37"/>
      <c r="EF100" s="37"/>
      <c r="EG100" s="37"/>
      <c r="EH100" s="37"/>
      <c r="EI100" s="37"/>
      <c r="EJ100" s="37"/>
      <c r="EK100" s="37"/>
      <c r="EL100" s="37"/>
      <c r="EM100" s="37"/>
      <c r="EN100" s="37"/>
      <c r="EO100" s="37"/>
      <c r="EP100" s="37"/>
      <c r="EQ100" s="37"/>
      <c r="ER100" s="37"/>
      <c r="ES100" s="37"/>
      <c r="ET100" s="37"/>
      <c r="EU100" s="37"/>
      <c r="EV100" s="37"/>
      <c r="EW100" s="37"/>
      <c r="EX100" s="37"/>
      <c r="EY100" s="37"/>
      <c r="EZ100" s="37"/>
      <c r="FA100" s="37"/>
      <c r="FB100" s="37"/>
      <c r="FC100" s="37"/>
      <c r="FD100" s="37"/>
      <c r="FE100" s="37"/>
      <c r="FF100" s="37"/>
      <c r="FG100" s="37"/>
      <c r="FH100" s="37"/>
      <c r="FI100" s="37"/>
      <c r="FJ100" s="37"/>
      <c r="FK100" s="37"/>
      <c r="FL100" s="37"/>
      <c r="FM100" s="37"/>
      <c r="FN100" s="37"/>
      <c r="FO100" s="37"/>
      <c r="FP100" s="37"/>
      <c r="FQ100" s="37"/>
      <c r="FR100" s="37"/>
      <c r="FS100" s="37"/>
      <c r="FT100" s="37"/>
      <c r="FU100" s="37"/>
      <c r="FV100" s="37"/>
      <c r="FW100" s="37"/>
      <c r="FX100" s="37"/>
      <c r="FY100" s="37"/>
      <c r="FZ100" s="37"/>
      <c r="GA100" s="37"/>
      <c r="GB100" s="37"/>
      <c r="GC100" s="37"/>
      <c r="GD100" s="37"/>
      <c r="GE100" s="37"/>
      <c r="GF100" s="37"/>
      <c r="GG100" s="37"/>
      <c r="GH100" s="37"/>
      <c r="GI100" s="37"/>
      <c r="GJ100" s="37"/>
      <c r="GK100" s="37"/>
      <c r="GL100" s="37"/>
      <c r="GM100" s="37"/>
      <c r="GN100" s="37"/>
      <c r="GO100" s="37"/>
      <c r="GP100" s="37"/>
      <c r="GQ100" s="37"/>
      <c r="GR100" s="37"/>
      <c r="GS100" s="37"/>
      <c r="GT100" s="37"/>
      <c r="GU100" s="37"/>
      <c r="GV100" s="37"/>
      <c r="GW100" s="37"/>
      <c r="GX100" s="37"/>
      <c r="GY100" s="37"/>
      <c r="GZ100" s="37"/>
      <c r="HA100" s="37"/>
      <c r="HB100" s="37"/>
      <c r="HC100" s="37"/>
      <c r="HD100" s="37"/>
      <c r="HE100" s="37"/>
      <c r="HF100" s="37"/>
      <c r="HG100" s="37"/>
      <c r="HH100" s="37"/>
      <c r="HI100" s="37"/>
      <c r="HJ100" s="37"/>
      <c r="HK100" s="37"/>
      <c r="HL100" s="37"/>
      <c r="HM100" s="37"/>
      <c r="HN100" s="37"/>
      <c r="HO100" s="37"/>
      <c r="HP100" s="37"/>
      <c r="HQ100" s="37"/>
      <c r="HR100" s="37"/>
      <c r="HS100" s="37"/>
      <c r="HT100" s="37"/>
      <c r="HU100" s="37"/>
      <c r="HV100" s="37"/>
      <c r="HW100" s="37"/>
      <c r="HX100" s="37"/>
      <c r="HY100" s="37"/>
      <c r="HZ100" s="37"/>
      <c r="IA100" s="37"/>
      <c r="IB100" s="37"/>
      <c r="IC100" s="37"/>
      <c r="ID100" s="37"/>
      <c r="IE100" s="37"/>
      <c r="IF100" s="37"/>
      <c r="IG100" s="37"/>
      <c r="IH100" s="37"/>
      <c r="II100" s="37"/>
      <c r="IJ100" s="37"/>
      <c r="IK100" s="37"/>
      <c r="IL100" s="37"/>
      <c r="IM100" s="37"/>
      <c r="IN100" s="37"/>
      <c r="IO100" s="37"/>
      <c r="IP100" s="37"/>
      <c r="IQ100" s="37"/>
      <c r="IR100" s="37"/>
      <c r="IS100" s="37"/>
      <c r="IT100" s="37"/>
      <c r="IU100" s="37"/>
      <c r="IV100" s="37"/>
    </row>
    <row r="101" spans="1:256" customFormat="1" ht="15" customHeight="1" x14ac:dyDescent="0.2">
      <c r="A101" s="184" t="s">
        <v>105</v>
      </c>
      <c r="B101" s="200">
        <v>17</v>
      </c>
      <c r="C101" s="276">
        <v>12</v>
      </c>
      <c r="D101" s="201">
        <v>44</v>
      </c>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DE101" s="37"/>
      <c r="DF101" s="37"/>
      <c r="DG101" s="37"/>
      <c r="DH101" s="37"/>
      <c r="DI101" s="37"/>
      <c r="DJ101" s="37"/>
      <c r="DK101" s="37"/>
      <c r="DL101" s="37"/>
      <c r="DM101" s="37"/>
      <c r="DN101" s="37"/>
      <c r="DO101" s="37"/>
      <c r="DP101" s="37"/>
      <c r="DQ101" s="37"/>
      <c r="DR101" s="37"/>
      <c r="DS101" s="37"/>
      <c r="DT101" s="37"/>
      <c r="DU101" s="37"/>
      <c r="DV101" s="37"/>
      <c r="DW101" s="37"/>
      <c r="DX101" s="37"/>
      <c r="DY101" s="37"/>
      <c r="DZ101" s="37"/>
      <c r="EA101" s="37"/>
      <c r="EB101" s="37"/>
      <c r="EC101" s="37"/>
      <c r="ED101" s="37"/>
      <c r="EE101" s="37"/>
      <c r="EF101" s="37"/>
      <c r="EG101" s="37"/>
      <c r="EH101" s="37"/>
      <c r="EI101" s="37"/>
      <c r="EJ101" s="37"/>
      <c r="EK101" s="37"/>
      <c r="EL101" s="37"/>
      <c r="EM101" s="37"/>
      <c r="EN101" s="37"/>
      <c r="EO101" s="37"/>
      <c r="EP101" s="37"/>
      <c r="EQ101" s="37"/>
      <c r="ER101" s="37"/>
      <c r="ES101" s="37"/>
      <c r="ET101" s="37"/>
      <c r="EU101" s="37"/>
      <c r="EV101" s="37"/>
      <c r="EW101" s="37"/>
      <c r="EX101" s="37"/>
      <c r="EY101" s="37"/>
      <c r="EZ101" s="37"/>
      <c r="FA101" s="37"/>
      <c r="FB101" s="37"/>
      <c r="FC101" s="37"/>
      <c r="FD101" s="37"/>
      <c r="FE101" s="37"/>
      <c r="FF101" s="37"/>
      <c r="FG101" s="37"/>
      <c r="FH101" s="37"/>
      <c r="FI101" s="37"/>
      <c r="FJ101" s="37"/>
      <c r="FK101" s="37"/>
      <c r="FL101" s="37"/>
      <c r="FM101" s="37"/>
      <c r="FN101" s="37"/>
      <c r="FO101" s="37"/>
      <c r="FP101" s="37"/>
      <c r="FQ101" s="37"/>
      <c r="FR101" s="37"/>
      <c r="FS101" s="37"/>
      <c r="FT101" s="37"/>
      <c r="FU101" s="37"/>
      <c r="FV101" s="37"/>
      <c r="FW101" s="37"/>
      <c r="FX101" s="37"/>
      <c r="FY101" s="37"/>
      <c r="FZ101" s="37"/>
      <c r="GA101" s="37"/>
      <c r="GB101" s="37"/>
      <c r="GC101" s="37"/>
      <c r="GD101" s="37"/>
      <c r="GE101" s="37"/>
      <c r="GF101" s="37"/>
      <c r="GG101" s="37"/>
      <c r="GH101" s="37"/>
      <c r="GI101" s="37"/>
      <c r="GJ101" s="37"/>
      <c r="GK101" s="37"/>
      <c r="GL101" s="37"/>
      <c r="GM101" s="37"/>
      <c r="GN101" s="37"/>
      <c r="GO101" s="37"/>
      <c r="GP101" s="37"/>
      <c r="GQ101" s="37"/>
      <c r="GR101" s="37"/>
      <c r="GS101" s="37"/>
      <c r="GT101" s="37"/>
      <c r="GU101" s="37"/>
      <c r="GV101" s="37"/>
      <c r="GW101" s="37"/>
      <c r="GX101" s="37"/>
      <c r="GY101" s="37"/>
      <c r="GZ101" s="37"/>
      <c r="HA101" s="37"/>
      <c r="HB101" s="37"/>
      <c r="HC101" s="37"/>
      <c r="HD101" s="37"/>
      <c r="HE101" s="37"/>
      <c r="HF101" s="37"/>
      <c r="HG101" s="37"/>
      <c r="HH101" s="37"/>
      <c r="HI101" s="37"/>
      <c r="HJ101" s="37"/>
      <c r="HK101" s="37"/>
      <c r="HL101" s="37"/>
      <c r="HM101" s="37"/>
      <c r="HN101" s="37"/>
      <c r="HO101" s="37"/>
      <c r="HP101" s="37"/>
      <c r="HQ101" s="37"/>
      <c r="HR101" s="37"/>
      <c r="HS101" s="37"/>
      <c r="HT101" s="37"/>
      <c r="HU101" s="37"/>
      <c r="HV101" s="37"/>
      <c r="HW101" s="37"/>
      <c r="HX101" s="37"/>
      <c r="HY101" s="37"/>
      <c r="HZ101" s="37"/>
      <c r="IA101" s="37"/>
      <c r="IB101" s="37"/>
      <c r="IC101" s="37"/>
      <c r="ID101" s="37"/>
      <c r="IE101" s="37"/>
      <c r="IF101" s="37"/>
      <c r="IG101" s="37"/>
      <c r="IH101" s="37"/>
      <c r="II101" s="37"/>
      <c r="IJ101" s="37"/>
      <c r="IK101" s="37"/>
      <c r="IL101" s="37"/>
      <c r="IM101" s="37"/>
      <c r="IN101" s="37"/>
      <c r="IO101" s="37"/>
      <c r="IP101" s="37"/>
      <c r="IQ101" s="37"/>
      <c r="IR101" s="37"/>
      <c r="IS101" s="37"/>
      <c r="IT101" s="37"/>
      <c r="IU101" s="37"/>
      <c r="IV101" s="37"/>
    </row>
    <row r="102" spans="1:256" customFormat="1" ht="15" customHeight="1" x14ac:dyDescent="0.2">
      <c r="A102" s="184" t="s">
        <v>84</v>
      </c>
      <c r="B102" s="200">
        <v>6</v>
      </c>
      <c r="C102" s="276">
        <v>14</v>
      </c>
      <c r="D102" s="201">
        <v>18</v>
      </c>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37"/>
      <c r="CS102" s="37"/>
      <c r="CT102" s="37"/>
      <c r="CU102" s="37"/>
      <c r="CV102" s="37"/>
      <c r="CW102" s="37"/>
      <c r="CX102" s="37"/>
      <c r="CY102" s="37"/>
      <c r="CZ102" s="37"/>
      <c r="DA102" s="37"/>
      <c r="DB102" s="37"/>
      <c r="DC102" s="37"/>
      <c r="DD102" s="37"/>
      <c r="DE102" s="37"/>
      <c r="DF102" s="37"/>
      <c r="DG102" s="37"/>
      <c r="DH102" s="37"/>
      <c r="DI102" s="37"/>
      <c r="DJ102" s="37"/>
      <c r="DK102" s="37"/>
      <c r="DL102" s="37"/>
      <c r="DM102" s="37"/>
      <c r="DN102" s="37"/>
      <c r="DO102" s="37"/>
      <c r="DP102" s="37"/>
      <c r="DQ102" s="37"/>
      <c r="DR102" s="37"/>
      <c r="DS102" s="37"/>
      <c r="DT102" s="37"/>
      <c r="DU102" s="37"/>
      <c r="DV102" s="37"/>
      <c r="DW102" s="37"/>
      <c r="DX102" s="37"/>
      <c r="DY102" s="37"/>
      <c r="DZ102" s="37"/>
      <c r="EA102" s="37"/>
      <c r="EB102" s="37"/>
      <c r="EC102" s="37"/>
      <c r="ED102" s="37"/>
      <c r="EE102" s="37"/>
      <c r="EF102" s="37"/>
      <c r="EG102" s="37"/>
      <c r="EH102" s="37"/>
      <c r="EI102" s="37"/>
      <c r="EJ102" s="37"/>
      <c r="EK102" s="37"/>
      <c r="EL102" s="37"/>
      <c r="EM102" s="37"/>
      <c r="EN102" s="37"/>
      <c r="EO102" s="37"/>
      <c r="EP102" s="37"/>
      <c r="EQ102" s="37"/>
      <c r="ER102" s="37"/>
      <c r="ES102" s="37"/>
      <c r="ET102" s="37"/>
      <c r="EU102" s="37"/>
      <c r="EV102" s="37"/>
      <c r="EW102" s="37"/>
      <c r="EX102" s="37"/>
      <c r="EY102" s="37"/>
      <c r="EZ102" s="37"/>
      <c r="FA102" s="37"/>
      <c r="FB102" s="37"/>
      <c r="FC102" s="37"/>
      <c r="FD102" s="37"/>
      <c r="FE102" s="37"/>
      <c r="FF102" s="37"/>
      <c r="FG102" s="37"/>
      <c r="FH102" s="37"/>
      <c r="FI102" s="37"/>
      <c r="FJ102" s="37"/>
      <c r="FK102" s="37"/>
      <c r="FL102" s="37"/>
      <c r="FM102" s="37"/>
      <c r="FN102" s="37"/>
      <c r="FO102" s="37"/>
      <c r="FP102" s="37"/>
      <c r="FQ102" s="37"/>
      <c r="FR102" s="37"/>
      <c r="FS102" s="37"/>
      <c r="FT102" s="37"/>
      <c r="FU102" s="37"/>
      <c r="FV102" s="37"/>
      <c r="FW102" s="37"/>
      <c r="FX102" s="37"/>
      <c r="FY102" s="37"/>
      <c r="FZ102" s="37"/>
      <c r="GA102" s="37"/>
      <c r="GB102" s="37"/>
      <c r="GC102" s="37"/>
      <c r="GD102" s="37"/>
      <c r="GE102" s="37"/>
      <c r="GF102" s="37"/>
      <c r="GG102" s="37"/>
      <c r="GH102" s="37"/>
      <c r="GI102" s="37"/>
      <c r="GJ102" s="37"/>
      <c r="GK102" s="37"/>
      <c r="GL102" s="37"/>
      <c r="GM102" s="37"/>
      <c r="GN102" s="37"/>
      <c r="GO102" s="37"/>
      <c r="GP102" s="37"/>
      <c r="GQ102" s="37"/>
      <c r="GR102" s="37"/>
      <c r="GS102" s="37"/>
      <c r="GT102" s="37"/>
      <c r="GU102" s="37"/>
      <c r="GV102" s="37"/>
      <c r="GW102" s="37"/>
      <c r="GX102" s="37"/>
      <c r="GY102" s="37"/>
      <c r="GZ102" s="37"/>
      <c r="HA102" s="37"/>
      <c r="HB102" s="37"/>
      <c r="HC102" s="37"/>
      <c r="HD102" s="37"/>
      <c r="HE102" s="37"/>
      <c r="HF102" s="37"/>
      <c r="HG102" s="37"/>
      <c r="HH102" s="37"/>
      <c r="HI102" s="37"/>
      <c r="HJ102" s="37"/>
      <c r="HK102" s="37"/>
      <c r="HL102" s="37"/>
      <c r="HM102" s="37"/>
      <c r="HN102" s="37"/>
      <c r="HO102" s="37"/>
      <c r="HP102" s="37"/>
      <c r="HQ102" s="37"/>
      <c r="HR102" s="37"/>
      <c r="HS102" s="37"/>
      <c r="HT102" s="37"/>
      <c r="HU102" s="37"/>
      <c r="HV102" s="37"/>
      <c r="HW102" s="37"/>
      <c r="HX102" s="37"/>
      <c r="HY102" s="37"/>
      <c r="HZ102" s="37"/>
      <c r="IA102" s="37"/>
      <c r="IB102" s="37"/>
      <c r="IC102" s="37"/>
      <c r="ID102" s="37"/>
      <c r="IE102" s="37"/>
      <c r="IF102" s="37"/>
      <c r="IG102" s="37"/>
      <c r="IH102" s="37"/>
      <c r="II102" s="37"/>
      <c r="IJ102" s="37"/>
      <c r="IK102" s="37"/>
      <c r="IL102" s="37"/>
      <c r="IM102" s="37"/>
      <c r="IN102" s="37"/>
      <c r="IO102" s="37"/>
      <c r="IP102" s="37"/>
      <c r="IQ102" s="37"/>
      <c r="IR102" s="37"/>
      <c r="IS102" s="37"/>
      <c r="IT102" s="37"/>
      <c r="IU102" s="37"/>
      <c r="IV102" s="37"/>
    </row>
    <row r="103" spans="1:256" customFormat="1" ht="15" customHeight="1" x14ac:dyDescent="0.2">
      <c r="A103" s="184" t="s">
        <v>264</v>
      </c>
      <c r="B103" s="200">
        <v>1</v>
      </c>
      <c r="C103" s="276"/>
      <c r="D103" s="201"/>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c r="CU103" s="37"/>
      <c r="CV103" s="37"/>
      <c r="CW103" s="37"/>
      <c r="CX103" s="37"/>
      <c r="CY103" s="37"/>
      <c r="CZ103" s="37"/>
      <c r="DA103" s="37"/>
      <c r="DB103" s="37"/>
      <c r="DC103" s="37"/>
      <c r="DD103" s="37"/>
      <c r="DE103" s="37"/>
      <c r="DF103" s="37"/>
      <c r="DG103" s="37"/>
      <c r="DH103" s="37"/>
      <c r="DI103" s="37"/>
      <c r="DJ103" s="37"/>
      <c r="DK103" s="37"/>
      <c r="DL103" s="37"/>
      <c r="DM103" s="37"/>
      <c r="DN103" s="37"/>
      <c r="DO103" s="37"/>
      <c r="DP103" s="37"/>
      <c r="DQ103" s="37"/>
      <c r="DR103" s="37"/>
      <c r="DS103" s="37"/>
      <c r="DT103" s="37"/>
      <c r="DU103" s="37"/>
      <c r="DV103" s="37"/>
      <c r="DW103" s="37"/>
      <c r="DX103" s="37"/>
      <c r="DY103" s="37"/>
      <c r="DZ103" s="37"/>
      <c r="EA103" s="37"/>
      <c r="EB103" s="37"/>
      <c r="EC103" s="37"/>
      <c r="ED103" s="37"/>
      <c r="EE103" s="37"/>
      <c r="EF103" s="37"/>
      <c r="EG103" s="37"/>
      <c r="EH103" s="37"/>
      <c r="EI103" s="37"/>
      <c r="EJ103" s="37"/>
      <c r="EK103" s="37"/>
      <c r="EL103" s="37"/>
      <c r="EM103" s="37"/>
      <c r="EN103" s="37"/>
      <c r="EO103" s="37"/>
      <c r="EP103" s="37"/>
      <c r="EQ103" s="37"/>
      <c r="ER103" s="37"/>
      <c r="ES103" s="37"/>
      <c r="ET103" s="37"/>
      <c r="EU103" s="37"/>
      <c r="EV103" s="37"/>
      <c r="EW103" s="37"/>
      <c r="EX103" s="37"/>
      <c r="EY103" s="37"/>
      <c r="EZ103" s="37"/>
      <c r="FA103" s="37"/>
      <c r="FB103" s="37"/>
      <c r="FC103" s="37"/>
      <c r="FD103" s="37"/>
      <c r="FE103" s="37"/>
      <c r="FF103" s="37"/>
      <c r="FG103" s="37"/>
      <c r="FH103" s="37"/>
      <c r="FI103" s="37"/>
      <c r="FJ103" s="37"/>
      <c r="FK103" s="37"/>
      <c r="FL103" s="37"/>
      <c r="FM103" s="37"/>
      <c r="FN103" s="37"/>
      <c r="FO103" s="37"/>
      <c r="FP103" s="37"/>
      <c r="FQ103" s="37"/>
      <c r="FR103" s="37"/>
      <c r="FS103" s="37"/>
      <c r="FT103" s="37"/>
      <c r="FU103" s="37"/>
      <c r="FV103" s="37"/>
      <c r="FW103" s="37"/>
      <c r="FX103" s="37"/>
      <c r="FY103" s="37"/>
      <c r="FZ103" s="37"/>
      <c r="GA103" s="37"/>
      <c r="GB103" s="37"/>
      <c r="GC103" s="37"/>
      <c r="GD103" s="37"/>
      <c r="GE103" s="37"/>
      <c r="GF103" s="37"/>
      <c r="GG103" s="37"/>
      <c r="GH103" s="37"/>
      <c r="GI103" s="37"/>
      <c r="GJ103" s="37"/>
      <c r="GK103" s="37"/>
      <c r="GL103" s="37"/>
      <c r="GM103" s="37"/>
      <c r="GN103" s="37"/>
      <c r="GO103" s="37"/>
      <c r="GP103" s="37"/>
      <c r="GQ103" s="37"/>
      <c r="GR103" s="37"/>
      <c r="GS103" s="37"/>
      <c r="GT103" s="37"/>
      <c r="GU103" s="37"/>
      <c r="GV103" s="37"/>
      <c r="GW103" s="37"/>
      <c r="GX103" s="37"/>
      <c r="GY103" s="37"/>
      <c r="GZ103" s="37"/>
      <c r="HA103" s="37"/>
      <c r="HB103" s="37"/>
      <c r="HC103" s="37"/>
      <c r="HD103" s="37"/>
      <c r="HE103" s="37"/>
      <c r="HF103" s="37"/>
      <c r="HG103" s="37"/>
      <c r="HH103" s="37"/>
      <c r="HI103" s="37"/>
      <c r="HJ103" s="37"/>
      <c r="HK103" s="37"/>
      <c r="HL103" s="37"/>
      <c r="HM103" s="37"/>
      <c r="HN103" s="37"/>
      <c r="HO103" s="37"/>
      <c r="HP103" s="37"/>
      <c r="HQ103" s="37"/>
      <c r="HR103" s="37"/>
      <c r="HS103" s="37"/>
      <c r="HT103" s="37"/>
      <c r="HU103" s="37"/>
      <c r="HV103" s="37"/>
      <c r="HW103" s="37"/>
      <c r="HX103" s="37"/>
      <c r="HY103" s="37"/>
      <c r="HZ103" s="37"/>
      <c r="IA103" s="37"/>
      <c r="IB103" s="37"/>
      <c r="IC103" s="37"/>
      <c r="ID103" s="37"/>
      <c r="IE103" s="37"/>
      <c r="IF103" s="37"/>
      <c r="IG103" s="37"/>
      <c r="IH103" s="37"/>
      <c r="II103" s="37"/>
      <c r="IJ103" s="37"/>
      <c r="IK103" s="37"/>
      <c r="IL103" s="37"/>
      <c r="IM103" s="37"/>
      <c r="IN103" s="37"/>
      <c r="IO103" s="37"/>
      <c r="IP103" s="37"/>
      <c r="IQ103" s="37"/>
      <c r="IR103" s="37"/>
      <c r="IS103" s="37"/>
      <c r="IT103" s="37"/>
      <c r="IU103" s="37"/>
      <c r="IV103" s="37"/>
    </row>
    <row r="104" spans="1:256" customFormat="1" ht="13.5" thickBot="1" x14ac:dyDescent="0.25">
      <c r="A104" s="184" t="s">
        <v>272</v>
      </c>
      <c r="B104" s="200"/>
      <c r="C104" s="276">
        <v>24</v>
      </c>
      <c r="D104" s="201"/>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c r="DB104" s="37"/>
      <c r="DC104" s="37"/>
      <c r="DD104" s="37"/>
      <c r="DE104" s="37"/>
      <c r="DF104" s="37"/>
      <c r="DG104" s="37"/>
      <c r="DH104" s="37"/>
      <c r="DI104" s="37"/>
      <c r="DJ104" s="37"/>
      <c r="DK104" s="37"/>
      <c r="DL104" s="37"/>
      <c r="DM104" s="37"/>
      <c r="DN104" s="37"/>
      <c r="DO104" s="37"/>
      <c r="DP104" s="37"/>
      <c r="DQ104" s="37"/>
      <c r="DR104" s="37"/>
      <c r="DS104" s="37"/>
      <c r="DT104" s="37"/>
      <c r="DU104" s="37"/>
      <c r="DV104" s="37"/>
      <c r="DW104" s="37"/>
      <c r="DX104" s="37"/>
      <c r="DY104" s="37"/>
      <c r="DZ104" s="37"/>
      <c r="EA104" s="37"/>
      <c r="EB104" s="37"/>
      <c r="EC104" s="37"/>
      <c r="ED104" s="37"/>
      <c r="EE104" s="37"/>
      <c r="EF104" s="37"/>
      <c r="EG104" s="37"/>
      <c r="EH104" s="37"/>
      <c r="EI104" s="37"/>
      <c r="EJ104" s="37"/>
      <c r="EK104" s="37"/>
      <c r="EL104" s="37"/>
      <c r="EM104" s="37"/>
      <c r="EN104" s="37"/>
      <c r="EO104" s="37"/>
      <c r="EP104" s="37"/>
      <c r="EQ104" s="37"/>
      <c r="ER104" s="37"/>
      <c r="ES104" s="37"/>
      <c r="ET104" s="37"/>
      <c r="EU104" s="37"/>
      <c r="EV104" s="37"/>
      <c r="EW104" s="37"/>
      <c r="EX104" s="37"/>
      <c r="EY104" s="37"/>
      <c r="EZ104" s="37"/>
      <c r="FA104" s="37"/>
      <c r="FB104" s="37"/>
      <c r="FC104" s="37"/>
      <c r="FD104" s="37"/>
      <c r="FE104" s="37"/>
      <c r="FF104" s="37"/>
      <c r="FG104" s="37"/>
      <c r="FH104" s="37"/>
      <c r="FI104" s="37"/>
      <c r="FJ104" s="37"/>
      <c r="FK104" s="37"/>
      <c r="FL104" s="37"/>
      <c r="FM104" s="37"/>
      <c r="FN104" s="37"/>
      <c r="FO104" s="37"/>
      <c r="FP104" s="37"/>
      <c r="FQ104" s="37"/>
      <c r="FR104" s="37"/>
      <c r="FS104" s="37"/>
      <c r="FT104" s="37"/>
      <c r="FU104" s="37"/>
      <c r="FV104" s="37"/>
      <c r="FW104" s="37"/>
      <c r="FX104" s="37"/>
      <c r="FY104" s="37"/>
      <c r="FZ104" s="37"/>
      <c r="GA104" s="37"/>
      <c r="GB104" s="37"/>
      <c r="GC104" s="37"/>
      <c r="GD104" s="37"/>
      <c r="GE104" s="37"/>
      <c r="GF104" s="37"/>
      <c r="GG104" s="37"/>
      <c r="GH104" s="37"/>
      <c r="GI104" s="37"/>
      <c r="GJ104" s="37"/>
      <c r="GK104" s="37"/>
      <c r="GL104" s="37"/>
      <c r="GM104" s="37"/>
      <c r="GN104" s="37"/>
      <c r="GO104" s="37"/>
      <c r="GP104" s="37"/>
      <c r="GQ104" s="37"/>
      <c r="GR104" s="37"/>
      <c r="GS104" s="37"/>
      <c r="GT104" s="37"/>
      <c r="GU104" s="37"/>
      <c r="GV104" s="37"/>
      <c r="GW104" s="37"/>
      <c r="GX104" s="37"/>
      <c r="GY104" s="37"/>
      <c r="GZ104" s="37"/>
      <c r="HA104" s="37"/>
      <c r="HB104" s="37"/>
      <c r="HC104" s="37"/>
      <c r="HD104" s="37"/>
      <c r="HE104" s="37"/>
      <c r="HF104" s="37"/>
      <c r="HG104" s="37"/>
      <c r="HH104" s="37"/>
      <c r="HI104" s="37"/>
      <c r="HJ104" s="37"/>
      <c r="HK104" s="37"/>
      <c r="HL104" s="37"/>
      <c r="HM104" s="37"/>
      <c r="HN104" s="37"/>
      <c r="HO104" s="37"/>
      <c r="HP104" s="37"/>
      <c r="HQ104" s="37"/>
      <c r="HR104" s="37"/>
      <c r="HS104" s="37"/>
      <c r="HT104" s="37"/>
      <c r="HU104" s="37"/>
      <c r="HV104" s="37"/>
      <c r="HW104" s="37"/>
      <c r="HX104" s="37"/>
      <c r="HY104" s="37"/>
      <c r="HZ104" s="37"/>
      <c r="IA104" s="37"/>
      <c r="IB104" s="37"/>
      <c r="IC104" s="37"/>
      <c r="ID104" s="37"/>
      <c r="IE104" s="37"/>
      <c r="IF104" s="37"/>
      <c r="IG104" s="37"/>
      <c r="IH104" s="37"/>
      <c r="II104" s="37"/>
      <c r="IJ104" s="37"/>
      <c r="IK104" s="37"/>
      <c r="IL104" s="37"/>
      <c r="IM104" s="37"/>
      <c r="IN104" s="37"/>
      <c r="IO104" s="37"/>
      <c r="IP104" s="37"/>
      <c r="IQ104" s="37"/>
      <c r="IR104" s="37"/>
      <c r="IS104" s="37"/>
      <c r="IT104" s="37"/>
      <c r="IU104" s="37"/>
      <c r="IV104" s="37"/>
    </row>
    <row r="105" spans="1:256" customFormat="1" ht="13.5" thickBot="1" x14ac:dyDescent="0.25">
      <c r="A105" s="191" t="s">
        <v>73</v>
      </c>
      <c r="B105" s="205">
        <v>842</v>
      </c>
      <c r="C105" s="277">
        <v>835</v>
      </c>
      <c r="D105" s="193">
        <v>1271</v>
      </c>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c r="CX105" s="37"/>
      <c r="CY105" s="37"/>
      <c r="CZ105" s="37"/>
      <c r="DA105" s="37"/>
      <c r="DB105" s="37"/>
      <c r="DC105" s="37"/>
      <c r="DD105" s="37"/>
      <c r="DE105" s="37"/>
      <c r="DF105" s="37"/>
      <c r="DG105" s="37"/>
      <c r="DH105" s="37"/>
      <c r="DI105" s="37"/>
      <c r="DJ105" s="37"/>
      <c r="DK105" s="37"/>
      <c r="DL105" s="37"/>
      <c r="DM105" s="37"/>
      <c r="DN105" s="37"/>
      <c r="DO105" s="37"/>
      <c r="DP105" s="37"/>
      <c r="DQ105" s="37"/>
      <c r="DR105" s="37"/>
      <c r="DS105" s="37"/>
      <c r="DT105" s="37"/>
      <c r="DU105" s="37"/>
      <c r="DV105" s="37"/>
      <c r="DW105" s="37"/>
      <c r="DX105" s="37"/>
      <c r="DY105" s="37"/>
      <c r="DZ105" s="37"/>
      <c r="EA105" s="37"/>
      <c r="EB105" s="37"/>
      <c r="EC105" s="37"/>
      <c r="ED105" s="37"/>
      <c r="EE105" s="37"/>
      <c r="EF105" s="37"/>
      <c r="EG105" s="37"/>
      <c r="EH105" s="37"/>
      <c r="EI105" s="37"/>
      <c r="EJ105" s="37"/>
      <c r="EK105" s="37"/>
      <c r="EL105" s="37"/>
      <c r="EM105" s="37"/>
      <c r="EN105" s="37"/>
      <c r="EO105" s="37"/>
      <c r="EP105" s="37"/>
      <c r="EQ105" s="37"/>
      <c r="ER105" s="37"/>
      <c r="ES105" s="37"/>
      <c r="ET105" s="37"/>
      <c r="EU105" s="37"/>
      <c r="EV105" s="37"/>
      <c r="EW105" s="37"/>
      <c r="EX105" s="37"/>
      <c r="EY105" s="37"/>
      <c r="EZ105" s="37"/>
      <c r="FA105" s="37"/>
      <c r="FB105" s="37"/>
      <c r="FC105" s="37"/>
      <c r="FD105" s="37"/>
      <c r="FE105" s="37"/>
      <c r="FF105" s="37"/>
      <c r="FG105" s="37"/>
      <c r="FH105" s="37"/>
      <c r="FI105" s="37"/>
      <c r="FJ105" s="37"/>
      <c r="FK105" s="37"/>
      <c r="FL105" s="37"/>
      <c r="FM105" s="37"/>
      <c r="FN105" s="37"/>
      <c r="FO105" s="37"/>
      <c r="FP105" s="37"/>
      <c r="FQ105" s="37"/>
      <c r="FR105" s="37"/>
      <c r="FS105" s="37"/>
      <c r="FT105" s="37"/>
      <c r="FU105" s="37"/>
      <c r="FV105" s="37"/>
      <c r="FW105" s="37"/>
      <c r="FX105" s="37"/>
      <c r="FY105" s="37"/>
      <c r="FZ105" s="37"/>
      <c r="GA105" s="37"/>
      <c r="GB105" s="37"/>
      <c r="GC105" s="37"/>
      <c r="GD105" s="37"/>
      <c r="GE105" s="37"/>
      <c r="GF105" s="37"/>
      <c r="GG105" s="37"/>
      <c r="GH105" s="37"/>
      <c r="GI105" s="37"/>
      <c r="GJ105" s="37"/>
      <c r="GK105" s="37"/>
      <c r="GL105" s="37"/>
      <c r="GM105" s="37"/>
      <c r="GN105" s="37"/>
      <c r="GO105" s="37"/>
      <c r="GP105" s="37"/>
      <c r="GQ105" s="37"/>
      <c r="GR105" s="37"/>
      <c r="GS105" s="37"/>
      <c r="GT105" s="37"/>
      <c r="GU105" s="37"/>
      <c r="GV105" s="37"/>
      <c r="GW105" s="37"/>
      <c r="GX105" s="37"/>
      <c r="GY105" s="37"/>
      <c r="GZ105" s="37"/>
      <c r="HA105" s="37"/>
      <c r="HB105" s="37"/>
      <c r="HC105" s="37"/>
      <c r="HD105" s="37"/>
      <c r="HE105" s="37"/>
      <c r="HF105" s="37"/>
      <c r="HG105" s="37"/>
      <c r="HH105" s="37"/>
      <c r="HI105" s="37"/>
      <c r="HJ105" s="37"/>
      <c r="HK105" s="37"/>
      <c r="HL105" s="37"/>
      <c r="HM105" s="37"/>
      <c r="HN105" s="37"/>
      <c r="HO105" s="37"/>
      <c r="HP105" s="37"/>
      <c r="HQ105" s="37"/>
      <c r="HR105" s="37"/>
      <c r="HS105" s="37"/>
      <c r="HT105" s="37"/>
      <c r="HU105" s="37"/>
      <c r="HV105" s="37"/>
      <c r="HW105" s="37"/>
      <c r="HX105" s="37"/>
      <c r="HY105" s="37"/>
      <c r="HZ105" s="37"/>
      <c r="IA105" s="37"/>
      <c r="IB105" s="37"/>
      <c r="IC105" s="37"/>
      <c r="ID105" s="37"/>
      <c r="IE105" s="37"/>
      <c r="IF105" s="37"/>
      <c r="IG105" s="37"/>
      <c r="IH105" s="37"/>
      <c r="II105" s="37"/>
      <c r="IJ105" s="37"/>
      <c r="IK105" s="37"/>
      <c r="IL105" s="37"/>
      <c r="IM105" s="37"/>
      <c r="IN105" s="37"/>
      <c r="IO105" s="37"/>
      <c r="IP105" s="37"/>
      <c r="IQ105" s="37"/>
      <c r="IR105" s="37"/>
      <c r="IS105" s="37"/>
      <c r="IT105" s="37"/>
      <c r="IU105" s="37"/>
      <c r="IV105" s="37"/>
    </row>
    <row r="106" spans="1:256" customFormat="1" x14ac:dyDescent="0.2">
      <c r="A106" s="263"/>
      <c r="B106" s="238"/>
      <c r="C106" s="20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37"/>
      <c r="CS106" s="37"/>
      <c r="CT106" s="37"/>
      <c r="CU106" s="37"/>
      <c r="CV106" s="37"/>
      <c r="CW106" s="37"/>
      <c r="CX106" s="37"/>
      <c r="CY106" s="37"/>
      <c r="CZ106" s="37"/>
      <c r="DA106" s="37"/>
      <c r="DB106" s="37"/>
      <c r="DC106" s="37"/>
      <c r="DD106" s="37"/>
      <c r="DE106" s="37"/>
      <c r="DF106" s="37"/>
      <c r="DG106" s="37"/>
      <c r="DH106" s="37"/>
      <c r="DI106" s="37"/>
      <c r="DJ106" s="37"/>
      <c r="DK106" s="37"/>
      <c r="DL106" s="37"/>
      <c r="DM106" s="37"/>
      <c r="DN106" s="37"/>
      <c r="DO106" s="37"/>
      <c r="DP106" s="37"/>
      <c r="DQ106" s="37"/>
      <c r="DR106" s="37"/>
      <c r="DS106" s="37"/>
      <c r="DT106" s="37"/>
      <c r="DU106" s="37"/>
      <c r="DV106" s="37"/>
      <c r="DW106" s="37"/>
      <c r="DX106" s="37"/>
      <c r="DY106" s="37"/>
      <c r="DZ106" s="37"/>
      <c r="EA106" s="37"/>
      <c r="EB106" s="37"/>
      <c r="EC106" s="37"/>
      <c r="ED106" s="37"/>
      <c r="EE106" s="37"/>
      <c r="EF106" s="37"/>
      <c r="EG106" s="37"/>
      <c r="EH106" s="37"/>
      <c r="EI106" s="37"/>
      <c r="EJ106" s="37"/>
      <c r="EK106" s="37"/>
      <c r="EL106" s="37"/>
      <c r="EM106" s="37"/>
      <c r="EN106" s="37"/>
      <c r="EO106" s="37"/>
      <c r="EP106" s="37"/>
      <c r="EQ106" s="37"/>
      <c r="ER106" s="37"/>
      <c r="ES106" s="37"/>
      <c r="ET106" s="37"/>
      <c r="EU106" s="37"/>
      <c r="EV106" s="37"/>
      <c r="EW106" s="37"/>
      <c r="EX106" s="37"/>
      <c r="EY106" s="37"/>
      <c r="EZ106" s="37"/>
      <c r="FA106" s="37"/>
      <c r="FB106" s="37"/>
      <c r="FC106" s="37"/>
      <c r="FD106" s="37"/>
      <c r="FE106" s="37"/>
      <c r="FF106" s="37"/>
      <c r="FG106" s="37"/>
      <c r="FH106" s="37"/>
      <c r="FI106" s="37"/>
      <c r="FJ106" s="37"/>
      <c r="FK106" s="37"/>
      <c r="FL106" s="37"/>
      <c r="FM106" s="37"/>
      <c r="FN106" s="37"/>
      <c r="FO106" s="37"/>
      <c r="FP106" s="37"/>
      <c r="FQ106" s="37"/>
      <c r="FR106" s="37"/>
      <c r="FS106" s="37"/>
      <c r="FT106" s="37"/>
      <c r="FU106" s="37"/>
      <c r="FV106" s="37"/>
      <c r="FW106" s="37"/>
      <c r="FX106" s="37"/>
      <c r="FY106" s="37"/>
      <c r="FZ106" s="37"/>
      <c r="GA106" s="37"/>
      <c r="GB106" s="37"/>
      <c r="GC106" s="37"/>
      <c r="GD106" s="37"/>
      <c r="GE106" s="37"/>
      <c r="GF106" s="37"/>
      <c r="GG106" s="37"/>
      <c r="GH106" s="37"/>
      <c r="GI106" s="37"/>
      <c r="GJ106" s="37"/>
      <c r="GK106" s="37"/>
      <c r="GL106" s="37"/>
      <c r="GM106" s="37"/>
      <c r="GN106" s="37"/>
      <c r="GO106" s="37"/>
      <c r="GP106" s="37"/>
      <c r="GQ106" s="37"/>
      <c r="GR106" s="37"/>
      <c r="GS106" s="37"/>
      <c r="GT106" s="37"/>
      <c r="GU106" s="37"/>
      <c r="GV106" s="37"/>
      <c r="GW106" s="37"/>
      <c r="GX106" s="37"/>
      <c r="GY106" s="37"/>
      <c r="GZ106" s="37"/>
      <c r="HA106" s="37"/>
      <c r="HB106" s="37"/>
      <c r="HC106" s="37"/>
      <c r="HD106" s="37"/>
      <c r="HE106" s="37"/>
      <c r="HF106" s="37"/>
      <c r="HG106" s="37"/>
      <c r="HH106" s="37"/>
      <c r="HI106" s="37"/>
      <c r="HJ106" s="37"/>
      <c r="HK106" s="37"/>
      <c r="HL106" s="37"/>
      <c r="HM106" s="37"/>
      <c r="HN106" s="37"/>
      <c r="HO106" s="37"/>
      <c r="HP106" s="37"/>
      <c r="HQ106" s="37"/>
      <c r="HR106" s="37"/>
      <c r="HS106" s="37"/>
      <c r="HT106" s="37"/>
      <c r="HU106" s="37"/>
      <c r="HV106" s="37"/>
      <c r="HW106" s="37"/>
      <c r="HX106" s="37"/>
      <c r="HY106" s="37"/>
      <c r="HZ106" s="37"/>
      <c r="IA106" s="37"/>
      <c r="IB106" s="37"/>
      <c r="IC106" s="37"/>
      <c r="ID106" s="37"/>
      <c r="IE106" s="37"/>
      <c r="IF106" s="37"/>
      <c r="IG106" s="37"/>
      <c r="IH106" s="37"/>
      <c r="II106" s="37"/>
      <c r="IJ106" s="37"/>
      <c r="IK106" s="37"/>
      <c r="IL106" s="37"/>
      <c r="IM106" s="37"/>
      <c r="IN106" s="37"/>
      <c r="IO106" s="37"/>
      <c r="IP106" s="37"/>
      <c r="IQ106" s="37"/>
      <c r="IR106" s="37"/>
      <c r="IS106" s="37"/>
      <c r="IT106" s="37"/>
      <c r="IU106" s="37"/>
      <c r="IV106" s="37"/>
    </row>
    <row r="107" spans="1:256" s="154" customFormat="1" x14ac:dyDescent="0.2">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37"/>
      <c r="CS107" s="37"/>
      <c r="CT107" s="37"/>
      <c r="CU107" s="37"/>
      <c r="CV107" s="37"/>
      <c r="CW107" s="37"/>
      <c r="CX107" s="37"/>
      <c r="CY107" s="37"/>
      <c r="CZ107" s="37"/>
      <c r="DA107" s="37"/>
      <c r="DB107" s="37"/>
      <c r="DC107" s="37"/>
      <c r="DD107" s="37"/>
      <c r="DE107" s="37"/>
      <c r="DF107" s="37"/>
      <c r="DG107" s="37"/>
      <c r="DH107" s="37"/>
      <c r="DI107" s="37"/>
      <c r="DJ107" s="37"/>
      <c r="DK107" s="37"/>
      <c r="DL107" s="37"/>
      <c r="DM107" s="37"/>
      <c r="DN107" s="37"/>
      <c r="DO107" s="37"/>
      <c r="DP107" s="37"/>
      <c r="DQ107" s="37"/>
      <c r="DR107" s="37"/>
      <c r="DS107" s="37"/>
      <c r="DT107" s="37"/>
      <c r="DU107" s="37"/>
      <c r="DV107" s="37"/>
      <c r="DW107" s="37"/>
      <c r="DX107" s="37"/>
      <c r="DY107" s="37"/>
      <c r="DZ107" s="37"/>
      <c r="EA107" s="37"/>
      <c r="EB107" s="37"/>
      <c r="EC107" s="37"/>
      <c r="ED107" s="37"/>
      <c r="EE107" s="37"/>
      <c r="EF107" s="37"/>
      <c r="EG107" s="37"/>
      <c r="EH107" s="37"/>
      <c r="EI107" s="37"/>
      <c r="EJ107" s="37"/>
      <c r="EK107" s="37"/>
      <c r="EL107" s="37"/>
      <c r="EM107" s="37"/>
      <c r="EN107" s="37"/>
      <c r="EO107" s="37"/>
      <c r="EP107" s="37"/>
      <c r="EQ107" s="37"/>
      <c r="ER107" s="37"/>
      <c r="ES107" s="37"/>
      <c r="ET107" s="37"/>
      <c r="EU107" s="37"/>
      <c r="EV107" s="37"/>
      <c r="EW107" s="37"/>
      <c r="EX107" s="37"/>
      <c r="EY107" s="37"/>
      <c r="EZ107" s="37"/>
      <c r="FA107" s="37"/>
      <c r="FB107" s="37"/>
      <c r="FC107" s="37"/>
      <c r="FD107" s="37"/>
      <c r="FE107" s="37"/>
      <c r="FF107" s="37"/>
      <c r="FG107" s="37"/>
      <c r="FH107" s="37"/>
      <c r="FI107" s="37"/>
      <c r="FJ107" s="37"/>
      <c r="FK107" s="37"/>
      <c r="FL107" s="37"/>
      <c r="FM107" s="37"/>
      <c r="FN107" s="37"/>
      <c r="FO107" s="37"/>
      <c r="FP107" s="37"/>
      <c r="FQ107" s="37"/>
      <c r="FR107" s="37"/>
      <c r="FS107" s="37"/>
      <c r="FT107" s="37"/>
      <c r="FU107" s="37"/>
      <c r="FV107" s="37"/>
      <c r="FW107" s="37"/>
      <c r="FX107" s="37"/>
      <c r="FY107" s="37"/>
      <c r="FZ107" s="37"/>
      <c r="GA107" s="37"/>
      <c r="GB107" s="37"/>
      <c r="GC107" s="37"/>
      <c r="GD107" s="37"/>
      <c r="GE107" s="37"/>
      <c r="GF107" s="37"/>
      <c r="GG107" s="37"/>
      <c r="GH107" s="37"/>
      <c r="GI107" s="37"/>
      <c r="GJ107" s="37"/>
      <c r="GK107" s="37"/>
      <c r="GL107" s="37"/>
      <c r="GM107" s="37"/>
      <c r="GN107" s="37"/>
      <c r="GO107" s="37"/>
      <c r="GP107" s="37"/>
      <c r="GQ107" s="37"/>
      <c r="GR107" s="37"/>
      <c r="GS107" s="37"/>
      <c r="GT107" s="37"/>
      <c r="GU107" s="37"/>
      <c r="GV107" s="37"/>
      <c r="GW107" s="37"/>
      <c r="GX107" s="37"/>
      <c r="GY107" s="37"/>
      <c r="GZ107" s="37"/>
      <c r="HA107" s="37"/>
      <c r="HB107" s="37"/>
      <c r="HC107" s="37"/>
      <c r="HD107" s="37"/>
      <c r="HE107" s="37"/>
      <c r="HF107" s="37"/>
      <c r="HG107" s="37"/>
      <c r="HH107" s="37"/>
      <c r="HI107" s="37"/>
      <c r="HJ107" s="37"/>
      <c r="HK107" s="37"/>
      <c r="HL107" s="37"/>
      <c r="HM107" s="37"/>
      <c r="HN107" s="37"/>
      <c r="HO107" s="37"/>
      <c r="HP107" s="37"/>
      <c r="HQ107" s="37"/>
      <c r="HR107" s="37"/>
      <c r="HS107" s="37"/>
      <c r="HT107" s="37"/>
      <c r="HU107" s="37"/>
      <c r="HV107" s="37"/>
      <c r="HW107" s="37"/>
      <c r="HX107" s="37"/>
      <c r="HY107" s="37"/>
      <c r="HZ107" s="37"/>
      <c r="IA107" s="37"/>
      <c r="IB107" s="37"/>
      <c r="IC107" s="37"/>
      <c r="ID107" s="37"/>
      <c r="IE107" s="37"/>
      <c r="IF107" s="37"/>
      <c r="IG107" s="37"/>
      <c r="IH107" s="37"/>
      <c r="II107" s="37"/>
      <c r="IJ107" s="37"/>
      <c r="IK107" s="37"/>
      <c r="IL107" s="37"/>
      <c r="IM107" s="37"/>
      <c r="IN107" s="37"/>
      <c r="IO107" s="37"/>
      <c r="IP107" s="37"/>
      <c r="IQ107" s="37"/>
      <c r="IR107" s="37"/>
      <c r="IS107" s="37"/>
      <c r="IT107" s="37"/>
      <c r="IU107" s="37"/>
      <c r="IV107" s="37"/>
    </row>
    <row r="108" spans="1:256" s="154" customFormat="1" ht="38.25" x14ac:dyDescent="0.2">
      <c r="A108" s="208" t="s">
        <v>135</v>
      </c>
      <c r="B108" s="208" t="s">
        <v>276</v>
      </c>
      <c r="C108" s="209" t="s">
        <v>136</v>
      </c>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c r="DB108" s="37"/>
      <c r="DC108" s="37"/>
      <c r="DD108" s="37"/>
      <c r="DE108" s="37"/>
      <c r="DF108" s="37"/>
      <c r="DG108" s="37"/>
      <c r="DH108" s="37"/>
      <c r="DI108" s="37"/>
      <c r="DJ108" s="37"/>
      <c r="DK108" s="37"/>
      <c r="DL108" s="37"/>
      <c r="DM108" s="37"/>
      <c r="DN108" s="37"/>
      <c r="DO108" s="37"/>
      <c r="DP108" s="37"/>
      <c r="DQ108" s="37"/>
      <c r="DR108" s="37"/>
      <c r="DS108" s="37"/>
      <c r="DT108" s="37"/>
      <c r="DU108" s="37"/>
      <c r="DV108" s="37"/>
      <c r="DW108" s="37"/>
      <c r="DX108" s="37"/>
      <c r="DY108" s="37"/>
      <c r="DZ108" s="37"/>
      <c r="EA108" s="37"/>
      <c r="EB108" s="37"/>
      <c r="EC108" s="37"/>
      <c r="ED108" s="37"/>
      <c r="EE108" s="37"/>
      <c r="EF108" s="37"/>
      <c r="EG108" s="37"/>
      <c r="EH108" s="37"/>
      <c r="EI108" s="37"/>
      <c r="EJ108" s="37"/>
      <c r="EK108" s="37"/>
      <c r="EL108" s="37"/>
      <c r="EM108" s="37"/>
      <c r="EN108" s="37"/>
      <c r="EO108" s="37"/>
      <c r="EP108" s="37"/>
      <c r="EQ108" s="37"/>
      <c r="ER108" s="37"/>
      <c r="ES108" s="37"/>
      <c r="ET108" s="37"/>
      <c r="EU108" s="37"/>
      <c r="EV108" s="37"/>
      <c r="EW108" s="37"/>
      <c r="EX108" s="37"/>
      <c r="EY108" s="37"/>
      <c r="EZ108" s="37"/>
      <c r="FA108" s="37"/>
      <c r="FB108" s="37"/>
      <c r="FC108" s="37"/>
      <c r="FD108" s="37"/>
      <c r="FE108" s="37"/>
      <c r="FF108" s="37"/>
      <c r="FG108" s="37"/>
      <c r="FH108" s="37"/>
      <c r="FI108" s="37"/>
      <c r="FJ108" s="37"/>
      <c r="FK108" s="37"/>
      <c r="FL108" s="37"/>
      <c r="FM108" s="37"/>
      <c r="FN108" s="37"/>
      <c r="FO108" s="37"/>
      <c r="FP108" s="37"/>
      <c r="FQ108" s="37"/>
      <c r="FR108" s="37"/>
      <c r="FS108" s="37"/>
      <c r="FT108" s="37"/>
      <c r="FU108" s="37"/>
      <c r="FV108" s="37"/>
      <c r="FW108" s="37"/>
      <c r="FX108" s="37"/>
      <c r="FY108" s="37"/>
      <c r="FZ108" s="37"/>
      <c r="GA108" s="37"/>
      <c r="GB108" s="37"/>
      <c r="GC108" s="37"/>
      <c r="GD108" s="37"/>
      <c r="GE108" s="37"/>
      <c r="GF108" s="37"/>
      <c r="GG108" s="37"/>
      <c r="GH108" s="37"/>
      <c r="GI108" s="37"/>
      <c r="GJ108" s="37"/>
      <c r="GK108" s="37"/>
      <c r="GL108" s="37"/>
      <c r="GM108" s="37"/>
      <c r="GN108" s="37"/>
      <c r="GO108" s="37"/>
      <c r="GP108" s="37"/>
      <c r="GQ108" s="37"/>
      <c r="GR108" s="37"/>
      <c r="GS108" s="37"/>
      <c r="GT108" s="37"/>
      <c r="GU108" s="37"/>
      <c r="GV108" s="37"/>
      <c r="GW108" s="37"/>
      <c r="GX108" s="37"/>
      <c r="GY108" s="37"/>
      <c r="GZ108" s="37"/>
      <c r="HA108" s="37"/>
      <c r="HB108" s="37"/>
      <c r="HC108" s="37"/>
      <c r="HD108" s="37"/>
      <c r="HE108" s="37"/>
      <c r="HF108" s="37"/>
      <c r="HG108" s="37"/>
      <c r="HH108" s="37"/>
      <c r="HI108" s="37"/>
      <c r="HJ108" s="37"/>
      <c r="HK108" s="37"/>
      <c r="HL108" s="37"/>
      <c r="HM108" s="37"/>
      <c r="HN108" s="37"/>
      <c r="HO108" s="37"/>
      <c r="HP108" s="37"/>
      <c r="HQ108" s="37"/>
      <c r="HR108" s="37"/>
      <c r="HS108" s="37"/>
      <c r="HT108" s="37"/>
      <c r="HU108" s="37"/>
      <c r="HV108" s="37"/>
      <c r="HW108" s="37"/>
      <c r="HX108" s="37"/>
      <c r="HY108" s="37"/>
      <c r="HZ108" s="37"/>
      <c r="IA108" s="37"/>
      <c r="IB108" s="37"/>
      <c r="IC108" s="37"/>
      <c r="ID108" s="37"/>
      <c r="IE108" s="37"/>
      <c r="IF108" s="37"/>
      <c r="IG108" s="37"/>
      <c r="IH108" s="37"/>
      <c r="II108" s="37"/>
      <c r="IJ108" s="37"/>
      <c r="IK108" s="37"/>
      <c r="IL108" s="37"/>
      <c r="IM108" s="37"/>
      <c r="IN108" s="37"/>
      <c r="IO108" s="37"/>
      <c r="IP108" s="37"/>
      <c r="IQ108" s="37"/>
      <c r="IR108" s="37"/>
      <c r="IS108" s="37"/>
      <c r="IT108" s="37"/>
      <c r="IU108" s="37"/>
      <c r="IV108" s="37"/>
    </row>
    <row r="109" spans="1:256" s="154" customFormat="1" x14ac:dyDescent="0.2">
      <c r="A109" s="210" t="s">
        <v>139</v>
      </c>
      <c r="B109" s="278">
        <v>296</v>
      </c>
      <c r="C109" s="211">
        <v>401</v>
      </c>
    </row>
    <row r="110" spans="1:256" s="154" customFormat="1" x14ac:dyDescent="0.2">
      <c r="A110" s="210" t="s">
        <v>137</v>
      </c>
      <c r="B110" s="278">
        <v>228</v>
      </c>
      <c r="C110" s="211">
        <v>440</v>
      </c>
    </row>
    <row r="111" spans="1:256" s="154" customFormat="1" x14ac:dyDescent="0.2">
      <c r="A111" s="210" t="s">
        <v>138</v>
      </c>
      <c r="B111" s="278">
        <v>93</v>
      </c>
      <c r="C111" s="211">
        <v>165</v>
      </c>
    </row>
    <row r="112" spans="1:256" s="154" customFormat="1" x14ac:dyDescent="0.2">
      <c r="A112" s="210" t="s">
        <v>281</v>
      </c>
      <c r="B112" s="278">
        <v>5</v>
      </c>
      <c r="C112" s="211">
        <v>7</v>
      </c>
    </row>
    <row r="113" spans="1:5" s="154" customFormat="1" x14ac:dyDescent="0.2">
      <c r="A113" s="210" t="s">
        <v>140</v>
      </c>
      <c r="B113" s="278">
        <v>135</v>
      </c>
      <c r="C113" s="211">
        <v>152</v>
      </c>
    </row>
    <row r="114" spans="1:5" s="154" customFormat="1" x14ac:dyDescent="0.2">
      <c r="A114" s="210" t="s">
        <v>141</v>
      </c>
      <c r="B114" s="278">
        <v>42</v>
      </c>
      <c r="C114" s="211">
        <v>51</v>
      </c>
    </row>
    <row r="115" spans="1:5" s="154" customFormat="1" x14ac:dyDescent="0.2">
      <c r="A115" s="210" t="s">
        <v>216</v>
      </c>
      <c r="B115" s="278">
        <v>26</v>
      </c>
      <c r="C115" s="211">
        <v>45</v>
      </c>
    </row>
    <row r="116" spans="1:5" s="154" customFormat="1" x14ac:dyDescent="0.2">
      <c r="A116" s="210" t="s">
        <v>275</v>
      </c>
      <c r="B116" s="278">
        <v>2</v>
      </c>
      <c r="C116" s="211">
        <v>2</v>
      </c>
    </row>
    <row r="117" spans="1:5" s="154" customFormat="1" x14ac:dyDescent="0.2">
      <c r="A117" s="210" t="s">
        <v>6</v>
      </c>
      <c r="B117" s="278">
        <v>4</v>
      </c>
      <c r="C117" s="211">
        <v>4</v>
      </c>
    </row>
    <row r="118" spans="1:5" s="154" customFormat="1" x14ac:dyDescent="0.2">
      <c r="A118" s="210" t="s">
        <v>89</v>
      </c>
      <c r="B118" s="278">
        <v>4</v>
      </c>
      <c r="C118" s="211">
        <v>4</v>
      </c>
    </row>
    <row r="119" spans="1:5" s="154" customFormat="1" ht="15" x14ac:dyDescent="0.25">
      <c r="A119" s="212" t="s">
        <v>73</v>
      </c>
      <c r="B119" s="279">
        <f>SUM(B109:B118)</f>
        <v>835</v>
      </c>
      <c r="C119" s="272">
        <f>SUM(C109:C118)</f>
        <v>1271</v>
      </c>
    </row>
    <row r="120" spans="1:5" s="154" customFormat="1" x14ac:dyDescent="0.2">
      <c r="E120" s="37"/>
    </row>
    <row r="121" spans="1:5" s="154" customFormat="1" ht="25.5" x14ac:dyDescent="0.2">
      <c r="A121" s="208" t="s">
        <v>133</v>
      </c>
      <c r="B121" s="209" t="s">
        <v>288</v>
      </c>
    </row>
    <row r="122" spans="1:5" s="154" customFormat="1" x14ac:dyDescent="0.2">
      <c r="A122" s="216" t="s">
        <v>265</v>
      </c>
      <c r="B122" s="211">
        <v>150</v>
      </c>
    </row>
    <row r="123" spans="1:5" s="154" customFormat="1" x14ac:dyDescent="0.2">
      <c r="A123" s="216" t="s">
        <v>266</v>
      </c>
      <c r="B123" s="211">
        <v>203</v>
      </c>
    </row>
    <row r="124" spans="1:5" s="154" customFormat="1" x14ac:dyDescent="0.2">
      <c r="A124" s="216" t="s">
        <v>247</v>
      </c>
      <c r="B124" s="211">
        <v>6</v>
      </c>
    </row>
    <row r="125" spans="1:5" s="154" customFormat="1" x14ac:dyDescent="0.2">
      <c r="A125" s="217" t="s">
        <v>267</v>
      </c>
      <c r="B125" s="211">
        <v>15</v>
      </c>
    </row>
    <row r="126" spans="1:5" s="154" customFormat="1" x14ac:dyDescent="0.2">
      <c r="A126" s="218" t="s">
        <v>249</v>
      </c>
      <c r="B126" s="211">
        <v>89</v>
      </c>
    </row>
    <row r="127" spans="1:5" s="154" customFormat="1" x14ac:dyDescent="0.2">
      <c r="A127" s="218" t="s">
        <v>268</v>
      </c>
      <c r="B127" s="211">
        <v>113</v>
      </c>
    </row>
    <row r="128" spans="1:5" s="154" customFormat="1" x14ac:dyDescent="0.2">
      <c r="A128" s="217" t="s">
        <v>269</v>
      </c>
      <c r="B128" s="211">
        <v>0</v>
      </c>
    </row>
    <row r="129" spans="1:2" s="154" customFormat="1" x14ac:dyDescent="0.2">
      <c r="A129" s="216" t="s">
        <v>251</v>
      </c>
      <c r="B129" s="211">
        <v>115</v>
      </c>
    </row>
    <row r="130" spans="1:2" s="154" customFormat="1" x14ac:dyDescent="0.2">
      <c r="A130" s="218" t="s">
        <v>270</v>
      </c>
      <c r="B130" s="211">
        <v>151</v>
      </c>
    </row>
    <row r="131" spans="1:2" s="154" customFormat="1" x14ac:dyDescent="0.2">
      <c r="A131" s="219" t="s">
        <v>73</v>
      </c>
      <c r="B131" s="220">
        <f>SUM(B122:B130)</f>
        <v>842</v>
      </c>
    </row>
  </sheetData>
  <mergeCells count="21">
    <mergeCell ref="A83:C83"/>
    <mergeCell ref="A54:D54"/>
    <mergeCell ref="A55:D55"/>
    <mergeCell ref="A58:C58"/>
    <mergeCell ref="A60:A61"/>
    <mergeCell ref="B60:B61"/>
    <mergeCell ref="C60:C61"/>
    <mergeCell ref="A27:D27"/>
    <mergeCell ref="A28:D28"/>
    <mergeCell ref="A31:E31"/>
    <mergeCell ref="A33:A34"/>
    <mergeCell ref="B33:B34"/>
    <mergeCell ref="C33:C34"/>
    <mergeCell ref="D33:D34"/>
    <mergeCell ref="E33:E34"/>
    <mergeCell ref="A2:E2"/>
    <mergeCell ref="A4:D4"/>
    <mergeCell ref="A5:E5"/>
    <mergeCell ref="A6:A7"/>
    <mergeCell ref="B6:B7"/>
    <mergeCell ref="C6:C7"/>
  </mergeCells>
  <printOptions horizontalCentered="1"/>
  <pageMargins left="0.6" right="0.56000000000000005" top="0.59055118110236227" bottom="0.78" header="0" footer="0"/>
  <pageSetup paperSize="9" scale="62" orientation="portrait" horizontalDpi="300" verticalDpi="300" r:id="rId1"/>
  <headerFooter alignWithMargins="0">
    <oddFooter>&amp;A</oddFooter>
  </headerFooter>
  <rowBreaks count="1" manualBreakCount="1">
    <brk id="56" max="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V131"/>
  <sheetViews>
    <sheetView view="pageBreakPreview" zoomScale="75" zoomScaleNormal="75" zoomScaleSheetLayoutView="75" workbookViewId="0">
      <selection activeCell="B121" sqref="B121"/>
    </sheetView>
  </sheetViews>
  <sheetFormatPr baseColWidth="10" defaultRowHeight="12.75" x14ac:dyDescent="0.2"/>
  <cols>
    <col min="1" max="1" width="32.85546875" style="37" customWidth="1"/>
    <col min="2" max="2" width="22.42578125" style="37" customWidth="1"/>
    <col min="3" max="3" width="19.42578125" style="37" customWidth="1"/>
    <col min="4" max="4" width="17.5703125" style="37" customWidth="1"/>
    <col min="5" max="5" width="21.140625" style="37" customWidth="1"/>
    <col min="6" max="16384" width="11.42578125" style="37"/>
  </cols>
  <sheetData>
    <row r="2" spans="1:13" ht="18" x14ac:dyDescent="0.25">
      <c r="A2" s="416" t="s">
        <v>167</v>
      </c>
      <c r="B2" s="416"/>
      <c r="C2" s="416"/>
      <c r="D2" s="416"/>
      <c r="E2" s="416"/>
      <c r="F2" s="36"/>
      <c r="G2" s="36"/>
      <c r="H2" s="36"/>
      <c r="I2" s="36"/>
      <c r="J2" s="36"/>
    </row>
    <row r="4" spans="1:13" ht="15" customHeight="1" x14ac:dyDescent="0.25">
      <c r="A4" s="419" t="s">
        <v>282</v>
      </c>
      <c r="B4" s="419"/>
      <c r="C4" s="419"/>
      <c r="D4" s="419"/>
      <c r="E4" s="222"/>
      <c r="F4" s="221"/>
      <c r="G4" s="221"/>
      <c r="H4" s="221"/>
      <c r="I4" s="221"/>
      <c r="J4" s="221"/>
      <c r="K4" s="221"/>
    </row>
    <row r="5" spans="1:13" ht="13.5" thickBot="1" x14ac:dyDescent="0.25">
      <c r="A5" s="417"/>
      <c r="B5" s="417"/>
      <c r="C5" s="417"/>
      <c r="D5" s="418"/>
      <c r="E5" s="418"/>
    </row>
    <row r="6" spans="1:13" s="4" customFormat="1" ht="12.75" customHeight="1" x14ac:dyDescent="0.2">
      <c r="A6" s="383" t="s">
        <v>72</v>
      </c>
      <c r="B6" s="377" t="s">
        <v>130</v>
      </c>
      <c r="C6" s="398" t="s">
        <v>76</v>
      </c>
      <c r="D6" s="9"/>
      <c r="E6" s="3"/>
      <c r="F6" s="3"/>
      <c r="G6" s="3"/>
      <c r="H6" s="3"/>
      <c r="I6" s="3"/>
    </row>
    <row r="7" spans="1:13" s="4" customFormat="1" ht="28.5" customHeight="1" thickBot="1" x14ac:dyDescent="0.25">
      <c r="A7" s="384"/>
      <c r="B7" s="378"/>
      <c r="C7" s="399"/>
      <c r="D7" s="3"/>
      <c r="E7" s="3"/>
      <c r="F7" s="3"/>
      <c r="G7" s="3"/>
      <c r="H7" s="3"/>
      <c r="I7" s="3"/>
    </row>
    <row r="8" spans="1:13" s="4" customFormat="1" x14ac:dyDescent="0.2">
      <c r="A8" s="31" t="s">
        <v>74</v>
      </c>
      <c r="B8" s="119">
        <v>1266256.08</v>
      </c>
      <c r="C8" s="280">
        <v>28.346456312174478</v>
      </c>
      <c r="D8" s="7"/>
      <c r="E8" s="7"/>
      <c r="F8" s="7"/>
      <c r="G8" s="7"/>
      <c r="H8" s="7"/>
      <c r="I8" s="7"/>
      <c r="J8" s="7"/>
      <c r="K8" s="7"/>
      <c r="L8" s="7"/>
      <c r="M8" s="7"/>
    </row>
    <row r="9" spans="1:13" s="4" customFormat="1" x14ac:dyDescent="0.2">
      <c r="A9" s="32" t="s">
        <v>92</v>
      </c>
      <c r="B9" s="122">
        <v>81570.7</v>
      </c>
      <c r="C9" s="121">
        <v>3.1189429048389665</v>
      </c>
      <c r="D9" s="7"/>
      <c r="E9" s="7"/>
      <c r="F9" s="7"/>
      <c r="G9" s="7"/>
      <c r="H9" s="7"/>
      <c r="I9" s="7"/>
      <c r="J9" s="7"/>
      <c r="K9" s="7"/>
      <c r="L9" s="7"/>
      <c r="M9" s="7"/>
    </row>
    <row r="10" spans="1:13" s="4" customFormat="1" x14ac:dyDescent="0.2">
      <c r="A10" s="32" t="s">
        <v>95</v>
      </c>
      <c r="B10" s="122"/>
      <c r="C10" s="121">
        <v>0</v>
      </c>
      <c r="D10" s="7"/>
      <c r="E10" s="7"/>
      <c r="F10" s="7"/>
      <c r="G10" s="7"/>
      <c r="H10" s="7"/>
      <c r="I10" s="7"/>
      <c r="J10" s="7"/>
      <c r="K10" s="7"/>
      <c r="L10" s="7"/>
      <c r="M10" s="7"/>
    </row>
    <row r="11" spans="1:13" s="4" customFormat="1" x14ac:dyDescent="0.2">
      <c r="A11" s="32" t="s">
        <v>77</v>
      </c>
      <c r="B11" s="122">
        <v>40465.32</v>
      </c>
      <c r="C11" s="121">
        <v>11.107173453535616</v>
      </c>
      <c r="D11" s="7"/>
      <c r="E11" s="7"/>
      <c r="F11" s="7"/>
      <c r="G11" s="7"/>
      <c r="H11" s="7"/>
      <c r="I11" s="7"/>
      <c r="J11" s="7"/>
      <c r="K11" s="7"/>
      <c r="L11" s="7"/>
      <c r="M11" s="7"/>
    </row>
    <row r="12" spans="1:13" s="4" customFormat="1" x14ac:dyDescent="0.2">
      <c r="A12" s="32" t="s">
        <v>78</v>
      </c>
      <c r="B12" s="122">
        <v>813121.83</v>
      </c>
      <c r="C12" s="121">
        <v>22.602184237457539</v>
      </c>
      <c r="D12" s="7"/>
      <c r="E12" s="7"/>
      <c r="F12" s="7"/>
      <c r="G12" s="7"/>
      <c r="H12" s="7"/>
      <c r="I12" s="7"/>
      <c r="J12" s="7"/>
      <c r="K12" s="7"/>
      <c r="L12" s="7"/>
      <c r="M12" s="7"/>
    </row>
    <row r="13" spans="1:13" s="4" customFormat="1" x14ac:dyDescent="0.2">
      <c r="A13" s="32" t="s">
        <v>79</v>
      </c>
      <c r="B13" s="122">
        <v>901708.29999999993</v>
      </c>
      <c r="C13" s="121">
        <v>18.72568008590433</v>
      </c>
      <c r="D13" s="7"/>
      <c r="E13" s="7"/>
      <c r="F13" s="7"/>
      <c r="G13" s="7"/>
      <c r="H13" s="7"/>
      <c r="I13" s="7"/>
      <c r="J13" s="7"/>
      <c r="K13" s="7"/>
      <c r="L13" s="7"/>
      <c r="M13" s="7"/>
    </row>
    <row r="14" spans="1:13" s="4" customFormat="1" x14ac:dyDescent="0.2">
      <c r="A14" s="32" t="s">
        <v>80</v>
      </c>
      <c r="B14" s="122">
        <v>804319.99999999988</v>
      </c>
      <c r="C14" s="121">
        <v>40.049224449096293</v>
      </c>
      <c r="D14" s="7"/>
      <c r="E14" s="7"/>
      <c r="F14" s="7"/>
      <c r="G14" s="7"/>
      <c r="H14" s="7"/>
      <c r="I14" s="7"/>
      <c r="J14" s="7"/>
      <c r="K14" s="7"/>
      <c r="L14" s="7"/>
      <c r="M14" s="7"/>
    </row>
    <row r="15" spans="1:13" s="4" customFormat="1" x14ac:dyDescent="0.2">
      <c r="A15" s="32" t="s">
        <v>0</v>
      </c>
      <c r="B15" s="122">
        <v>70042</v>
      </c>
      <c r="C15" s="121">
        <v>15.981752298902805</v>
      </c>
      <c r="D15" s="7"/>
      <c r="E15" s="7"/>
      <c r="F15" s="7"/>
      <c r="G15" s="7"/>
      <c r="H15" s="7"/>
      <c r="I15" s="7"/>
      <c r="J15" s="7"/>
      <c r="K15" s="7"/>
      <c r="L15" s="7"/>
      <c r="M15" s="7"/>
    </row>
    <row r="16" spans="1:13" s="4" customFormat="1" x14ac:dyDescent="0.2">
      <c r="A16" s="32" t="s">
        <v>81</v>
      </c>
      <c r="B16" s="122">
        <v>344293</v>
      </c>
      <c r="C16" s="121">
        <v>57.926067670350186</v>
      </c>
      <c r="D16" s="7"/>
      <c r="E16" s="7"/>
      <c r="F16" s="7"/>
      <c r="G16" s="7"/>
      <c r="H16" s="7"/>
      <c r="I16" s="7"/>
      <c r="J16" s="7"/>
      <c r="K16" s="7"/>
      <c r="L16" s="7"/>
      <c r="M16" s="7"/>
    </row>
    <row r="17" spans="1:13" s="4" customFormat="1" x14ac:dyDescent="0.2">
      <c r="A17" s="32" t="s">
        <v>97</v>
      </c>
      <c r="B17" s="122">
        <v>93231.77</v>
      </c>
      <c r="C17" s="121">
        <v>7.3582567429747519</v>
      </c>
      <c r="D17" s="7"/>
      <c r="E17" s="7"/>
      <c r="F17" s="7"/>
      <c r="G17" s="7"/>
      <c r="H17" s="7"/>
      <c r="I17" s="7"/>
      <c r="J17" s="7"/>
      <c r="K17" s="7"/>
      <c r="L17" s="7"/>
      <c r="M17" s="7"/>
    </row>
    <row r="18" spans="1:13" s="4" customFormat="1" x14ac:dyDescent="0.2">
      <c r="A18" s="32" t="s">
        <v>94</v>
      </c>
      <c r="B18" s="122">
        <v>167248.35999999999</v>
      </c>
      <c r="C18" s="121">
        <v>5.8224961144405665</v>
      </c>
      <c r="D18" s="7"/>
      <c r="E18" s="7"/>
      <c r="F18" s="7"/>
      <c r="G18" s="7"/>
      <c r="H18" s="7"/>
      <c r="I18" s="7"/>
      <c r="J18" s="7"/>
      <c r="K18" s="7"/>
      <c r="L18" s="7"/>
      <c r="M18" s="7"/>
    </row>
    <row r="19" spans="1:13" s="4" customFormat="1" x14ac:dyDescent="0.2">
      <c r="A19" s="32" t="s">
        <v>90</v>
      </c>
      <c r="B19" s="122">
        <v>226528.24</v>
      </c>
      <c r="C19" s="121">
        <v>11.100222543232109</v>
      </c>
      <c r="D19" s="7"/>
      <c r="E19" s="7"/>
      <c r="F19" s="7"/>
      <c r="G19" s="7"/>
      <c r="H19" s="7"/>
      <c r="I19" s="7"/>
      <c r="J19" s="7"/>
      <c r="K19" s="7"/>
      <c r="L19" s="7"/>
      <c r="M19" s="7"/>
    </row>
    <row r="20" spans="1:13" s="4" customFormat="1" x14ac:dyDescent="0.2">
      <c r="A20" s="32" t="s">
        <v>75</v>
      </c>
      <c r="B20" s="122">
        <v>11855.69</v>
      </c>
      <c r="C20" s="121">
        <v>5.3358734427938135</v>
      </c>
      <c r="D20" s="7"/>
      <c r="E20" s="7"/>
      <c r="F20" s="7"/>
      <c r="G20" s="7"/>
      <c r="H20" s="7"/>
      <c r="I20" s="7"/>
      <c r="J20" s="7"/>
      <c r="K20" s="7"/>
      <c r="L20" s="7"/>
      <c r="M20" s="7"/>
    </row>
    <row r="21" spans="1:13" s="4" customFormat="1" x14ac:dyDescent="0.2">
      <c r="A21" s="32" t="s">
        <v>82</v>
      </c>
      <c r="B21" s="122">
        <v>85178.97</v>
      </c>
      <c r="C21" s="121">
        <v>27.392940402075212</v>
      </c>
      <c r="D21" s="7"/>
      <c r="E21" s="7"/>
      <c r="F21" s="7"/>
      <c r="G21" s="7"/>
      <c r="H21" s="7"/>
      <c r="I21" s="7"/>
      <c r="J21" s="7"/>
      <c r="K21" s="7"/>
      <c r="L21" s="7"/>
      <c r="M21" s="7"/>
    </row>
    <row r="22" spans="1:13" s="4" customFormat="1" x14ac:dyDescent="0.2">
      <c r="A22" s="32" t="s">
        <v>91</v>
      </c>
      <c r="B22" s="122">
        <v>91153</v>
      </c>
      <c r="C22" s="121">
        <v>18.535091894733821</v>
      </c>
      <c r="D22" s="7"/>
      <c r="E22" s="7"/>
      <c r="F22" s="7"/>
      <c r="G22" s="7"/>
      <c r="H22" s="7"/>
      <c r="I22" s="7"/>
      <c r="J22" s="7"/>
      <c r="K22" s="7"/>
      <c r="L22" s="7"/>
      <c r="M22" s="7"/>
    </row>
    <row r="23" spans="1:13" s="4" customFormat="1" x14ac:dyDescent="0.2">
      <c r="A23" s="32" t="s">
        <v>105</v>
      </c>
      <c r="B23" s="122">
        <v>16898.29</v>
      </c>
      <c r="C23" s="121">
        <v>2.1932194186220082</v>
      </c>
      <c r="D23" s="7"/>
      <c r="E23" s="7"/>
      <c r="F23" s="7"/>
      <c r="G23" s="7"/>
      <c r="H23" s="7"/>
      <c r="I23" s="7"/>
      <c r="J23" s="7"/>
      <c r="K23" s="7"/>
      <c r="L23" s="7"/>
      <c r="M23" s="7"/>
    </row>
    <row r="24" spans="1:13" s="4" customFormat="1" x14ac:dyDescent="0.2">
      <c r="A24" s="32" t="s">
        <v>84</v>
      </c>
      <c r="B24" s="122">
        <v>111098.8</v>
      </c>
      <c r="C24" s="121">
        <v>21.725984427013799</v>
      </c>
      <c r="D24" s="7"/>
      <c r="E24" s="7"/>
      <c r="F24" s="7"/>
      <c r="G24" s="7"/>
      <c r="H24" s="7"/>
      <c r="I24" s="7"/>
      <c r="J24" s="7"/>
      <c r="K24" s="7"/>
      <c r="L24" s="7"/>
      <c r="M24" s="7"/>
    </row>
    <row r="25" spans="1:13" s="4" customFormat="1" ht="13.5" thickBot="1" x14ac:dyDescent="0.25">
      <c r="A25" s="33"/>
      <c r="B25" s="47"/>
      <c r="C25" s="281"/>
      <c r="D25" s="3"/>
      <c r="E25" s="7"/>
      <c r="F25" s="3"/>
      <c r="G25" s="50"/>
      <c r="H25" s="3"/>
      <c r="I25" s="7"/>
      <c r="J25" s="3"/>
      <c r="K25" s="7"/>
      <c r="L25" s="3"/>
      <c r="M25" s="7"/>
    </row>
    <row r="26" spans="1:13" s="4" customFormat="1" ht="13.5" thickBot="1" x14ac:dyDescent="0.25">
      <c r="A26" s="10" t="s">
        <v>73</v>
      </c>
      <c r="B26" s="125">
        <f>SUM(B8:B24)</f>
        <v>5124970.3500000006</v>
      </c>
      <c r="C26" s="282">
        <v>18.333586656659879</v>
      </c>
      <c r="D26" s="128"/>
      <c r="E26" s="7"/>
      <c r="F26" s="7"/>
      <c r="G26" s="7"/>
      <c r="H26" s="7"/>
      <c r="I26" s="7"/>
      <c r="J26" s="7"/>
      <c r="K26" s="7"/>
      <c r="L26" s="7"/>
      <c r="M26" s="7"/>
    </row>
    <row r="27" spans="1:13" s="4" customFormat="1" ht="17.25" customHeight="1" x14ac:dyDescent="0.2">
      <c r="A27" s="379"/>
      <c r="B27" s="379"/>
      <c r="C27" s="379"/>
      <c r="D27" s="387"/>
      <c r="E27" s="38"/>
    </row>
    <row r="28" spans="1:13" x14ac:dyDescent="0.2">
      <c r="A28" s="387"/>
      <c r="B28" s="387"/>
      <c r="C28" s="387"/>
      <c r="D28" s="387"/>
    </row>
    <row r="31" spans="1:13" s="154" customFormat="1" ht="15" customHeight="1" x14ac:dyDescent="0.25">
      <c r="A31" s="404" t="s">
        <v>283</v>
      </c>
      <c r="B31" s="404"/>
      <c r="C31" s="404"/>
      <c r="D31" s="404"/>
      <c r="E31" s="404"/>
      <c r="F31" s="156"/>
      <c r="G31" s="156"/>
      <c r="H31" s="153"/>
      <c r="I31" s="153"/>
      <c r="J31" s="153"/>
      <c r="K31" s="153"/>
      <c r="L31" s="153"/>
      <c r="M31" s="153"/>
    </row>
    <row r="32" spans="1:13" s="154" customFormat="1" ht="13.5" thickBot="1" x14ac:dyDescent="0.25">
      <c r="A32" s="175"/>
      <c r="B32" s="175"/>
      <c r="C32" s="175"/>
      <c r="D32" s="175"/>
      <c r="E32" s="175"/>
      <c r="F32" s="176"/>
      <c r="G32" s="176"/>
    </row>
    <row r="33" spans="1:15" s="4" customFormat="1" ht="12.75" customHeight="1" x14ac:dyDescent="0.2">
      <c r="A33" s="383" t="s">
        <v>72</v>
      </c>
      <c r="B33" s="377" t="s">
        <v>197</v>
      </c>
      <c r="C33" s="377" t="s">
        <v>86</v>
      </c>
      <c r="D33" s="377" t="s">
        <v>196</v>
      </c>
      <c r="E33" s="377" t="s">
        <v>85</v>
      </c>
      <c r="F33" s="147"/>
      <c r="G33" s="147"/>
      <c r="H33" s="3"/>
      <c r="I33" s="3"/>
      <c r="J33" s="3"/>
      <c r="K33" s="3"/>
    </row>
    <row r="34" spans="1:15" s="4" customFormat="1" ht="28.5" customHeight="1" thickBot="1" x14ac:dyDescent="0.25">
      <c r="A34" s="384"/>
      <c r="B34" s="378"/>
      <c r="C34" s="378"/>
      <c r="D34" s="378"/>
      <c r="E34" s="378"/>
      <c r="F34" s="3"/>
      <c r="G34" s="3"/>
      <c r="H34" s="3"/>
      <c r="I34" s="3"/>
      <c r="J34" s="3"/>
      <c r="K34" s="3"/>
    </row>
    <row r="35" spans="1:15" s="4" customFormat="1" x14ac:dyDescent="0.2">
      <c r="A35" s="31" t="s">
        <v>74</v>
      </c>
      <c r="B35" s="98">
        <v>664971.99000000011</v>
      </c>
      <c r="C35" s="258">
        <v>0.56821843660578741</v>
      </c>
      <c r="D35" s="98">
        <v>601284.09</v>
      </c>
      <c r="E35" s="258">
        <v>0.18664580801373634</v>
      </c>
      <c r="F35" s="7"/>
      <c r="G35" s="7"/>
      <c r="H35" s="7"/>
      <c r="I35" s="7"/>
      <c r="J35" s="7"/>
      <c r="K35" s="7"/>
      <c r="L35" s="7"/>
      <c r="M35" s="7"/>
      <c r="N35" s="7"/>
      <c r="O35" s="7"/>
    </row>
    <row r="36" spans="1:15" s="4" customFormat="1" x14ac:dyDescent="0.2">
      <c r="A36" s="32" t="s">
        <v>92</v>
      </c>
      <c r="B36" s="223">
        <v>81570.7</v>
      </c>
      <c r="C36" s="256">
        <v>7.7986815876400037E-2</v>
      </c>
      <c r="D36" s="102"/>
      <c r="E36" s="259"/>
      <c r="F36" s="7"/>
      <c r="G36" s="7"/>
      <c r="H36" s="7"/>
      <c r="I36" s="7"/>
      <c r="J36" s="7"/>
      <c r="K36" s="7"/>
      <c r="L36" s="7"/>
      <c r="M36" s="7"/>
      <c r="N36" s="7"/>
      <c r="O36" s="7"/>
    </row>
    <row r="37" spans="1:15" s="4" customFormat="1" x14ac:dyDescent="0.2">
      <c r="A37" s="32" t="s">
        <v>95</v>
      </c>
      <c r="B37" s="223"/>
      <c r="C37" s="256">
        <v>0</v>
      </c>
      <c r="D37" s="102"/>
      <c r="E37" s="259">
        <v>0</v>
      </c>
      <c r="F37" s="7"/>
      <c r="G37" s="7"/>
      <c r="H37" s="7"/>
      <c r="I37" s="7"/>
      <c r="J37" s="7"/>
      <c r="K37" s="7"/>
      <c r="L37" s="7"/>
      <c r="M37" s="7"/>
      <c r="N37" s="7"/>
      <c r="O37" s="7"/>
    </row>
    <row r="38" spans="1:15" s="4" customFormat="1" x14ac:dyDescent="0.2">
      <c r="A38" s="32" t="s">
        <v>176</v>
      </c>
      <c r="B38" s="102">
        <v>40326.03</v>
      </c>
      <c r="C38" s="259">
        <v>0.9366968315814288</v>
      </c>
      <c r="D38" s="102">
        <v>139.29</v>
      </c>
      <c r="E38" s="259">
        <v>4.342742012864175E-4</v>
      </c>
      <c r="F38" s="7"/>
      <c r="G38" s="7"/>
      <c r="H38" s="7"/>
      <c r="I38" s="7"/>
      <c r="J38" s="7"/>
      <c r="K38" s="7"/>
      <c r="L38" s="7"/>
      <c r="M38" s="7"/>
      <c r="N38" s="7"/>
      <c r="O38" s="7"/>
    </row>
    <row r="39" spans="1:15" s="4" customFormat="1" x14ac:dyDescent="0.2">
      <c r="A39" s="32" t="s">
        <v>78</v>
      </c>
      <c r="B39" s="102">
        <v>444017.01999999996</v>
      </c>
      <c r="C39" s="256">
        <v>0.54110473753160893</v>
      </c>
      <c r="D39" s="102">
        <v>369104.81000000006</v>
      </c>
      <c r="E39" s="259">
        <v>0.1345034151979955</v>
      </c>
      <c r="F39" s="7"/>
      <c r="G39" s="7"/>
      <c r="H39" s="7"/>
      <c r="I39" s="7"/>
      <c r="J39" s="7"/>
      <c r="K39" s="7"/>
      <c r="L39" s="7"/>
      <c r="M39" s="7"/>
      <c r="N39" s="7"/>
      <c r="O39" s="7"/>
    </row>
    <row r="40" spans="1:15" s="4" customFormat="1" x14ac:dyDescent="0.2">
      <c r="A40" s="32" t="s">
        <v>93</v>
      </c>
      <c r="B40" s="102">
        <v>804561.69999999984</v>
      </c>
      <c r="C40" s="259">
        <v>0.46936070914993588</v>
      </c>
      <c r="D40" s="102">
        <v>97146.6</v>
      </c>
      <c r="E40" s="259">
        <v>3.1402788885060158E-2</v>
      </c>
      <c r="F40" s="7"/>
      <c r="G40" s="7"/>
      <c r="H40" s="7"/>
      <c r="I40" s="7"/>
      <c r="J40" s="7"/>
      <c r="K40" s="7"/>
      <c r="L40" s="7"/>
      <c r="M40" s="7"/>
      <c r="N40" s="7"/>
      <c r="O40" s="7"/>
    </row>
    <row r="41" spans="1:15" s="4" customFormat="1" x14ac:dyDescent="0.2">
      <c r="A41" s="32" t="s">
        <v>80</v>
      </c>
      <c r="B41" s="223">
        <v>341210.8</v>
      </c>
      <c r="C41" s="256">
        <v>0.70725341529097152</v>
      </c>
      <c r="D41" s="102">
        <v>463109.2</v>
      </c>
      <c r="E41" s="259">
        <v>0.3048010309454765</v>
      </c>
      <c r="F41" s="7"/>
      <c r="G41" s="7"/>
      <c r="H41" s="7"/>
      <c r="I41" s="7"/>
      <c r="J41" s="7"/>
      <c r="K41" s="7"/>
      <c r="L41" s="7"/>
      <c r="M41" s="7"/>
      <c r="N41" s="7"/>
      <c r="O41" s="7"/>
    </row>
    <row r="42" spans="1:15" s="4" customFormat="1" x14ac:dyDescent="0.2">
      <c r="A42" s="32" t="s">
        <v>0</v>
      </c>
      <c r="B42" s="102">
        <v>45684</v>
      </c>
      <c r="C42" s="259">
        <v>0.31644989786386563</v>
      </c>
      <c r="D42" s="102">
        <v>24358</v>
      </c>
      <c r="E42" s="259">
        <v>8.2879103892513878E-2</v>
      </c>
      <c r="F42" s="7"/>
      <c r="G42" s="7"/>
      <c r="H42" s="7"/>
      <c r="I42" s="7"/>
      <c r="J42" s="7"/>
      <c r="K42" s="7"/>
      <c r="L42" s="7"/>
      <c r="M42" s="7"/>
      <c r="N42" s="7"/>
      <c r="O42" s="7"/>
    </row>
    <row r="43" spans="1:15" s="4" customFormat="1" x14ac:dyDescent="0.2">
      <c r="A43" s="32" t="s">
        <v>81</v>
      </c>
      <c r="B43" s="102">
        <v>332028</v>
      </c>
      <c r="C43" s="259">
        <v>0.76575834091320194</v>
      </c>
      <c r="D43" s="102">
        <v>12265</v>
      </c>
      <c r="E43" s="259">
        <v>7.6292439963479161E-2</v>
      </c>
      <c r="F43" s="7"/>
      <c r="G43" s="7"/>
      <c r="H43" s="7"/>
      <c r="I43" s="7"/>
      <c r="J43" s="7"/>
      <c r="K43" s="7"/>
      <c r="L43" s="7"/>
      <c r="M43" s="7"/>
      <c r="N43" s="7"/>
      <c r="O43" s="7"/>
    </row>
    <row r="44" spans="1:15" s="4" customFormat="1" x14ac:dyDescent="0.2">
      <c r="A44" s="32" t="s">
        <v>97</v>
      </c>
      <c r="B44" s="102">
        <v>79822.63</v>
      </c>
      <c r="C44" s="259">
        <v>0.19782952326192341</v>
      </c>
      <c r="D44" s="102">
        <v>13409.14</v>
      </c>
      <c r="E44" s="259">
        <v>1.5741229057965541E-2</v>
      </c>
      <c r="F44" s="7"/>
      <c r="G44" s="7"/>
      <c r="H44" s="7"/>
      <c r="I44" s="7"/>
      <c r="J44" s="7"/>
      <c r="K44" s="7"/>
      <c r="L44" s="7"/>
      <c r="M44" s="7"/>
      <c r="N44" s="7"/>
      <c r="O44" s="7"/>
    </row>
    <row r="45" spans="1:15" s="4" customFormat="1" x14ac:dyDescent="0.2">
      <c r="A45" s="32" t="s">
        <v>94</v>
      </c>
      <c r="B45" s="102">
        <v>80927.199999999997</v>
      </c>
      <c r="C45" s="259">
        <v>0.41772477373751038</v>
      </c>
      <c r="D45" s="102">
        <v>86321.16</v>
      </c>
      <c r="E45" s="259">
        <v>3.2224808158365092E-2</v>
      </c>
      <c r="F45" s="7"/>
      <c r="G45" s="7"/>
      <c r="H45" s="7"/>
      <c r="I45" s="7"/>
      <c r="J45" s="7"/>
      <c r="K45" s="7"/>
      <c r="L45" s="7"/>
      <c r="M45" s="7"/>
      <c r="N45" s="7"/>
      <c r="O45" s="7"/>
    </row>
    <row r="46" spans="1:15" s="4" customFormat="1" x14ac:dyDescent="0.2">
      <c r="A46" s="32" t="s">
        <v>90</v>
      </c>
      <c r="B46" s="223">
        <v>19360.18</v>
      </c>
      <c r="C46" s="256">
        <v>0.64037260342119851</v>
      </c>
      <c r="D46" s="105">
        <v>207168.06</v>
      </c>
      <c r="E46" s="259">
        <v>0.10356081425446451</v>
      </c>
      <c r="F46" s="7"/>
      <c r="G46" s="7"/>
      <c r="H46" s="7"/>
      <c r="I46" s="7"/>
      <c r="J46" s="7"/>
      <c r="K46" s="7"/>
      <c r="L46" s="7"/>
      <c r="M46" s="7"/>
      <c r="N46" s="7"/>
      <c r="O46" s="7"/>
    </row>
    <row r="47" spans="1:15" s="4" customFormat="1" x14ac:dyDescent="0.2">
      <c r="A47" s="32" t="s">
        <v>75</v>
      </c>
      <c r="B47" s="223">
        <v>482.34</v>
      </c>
      <c r="C47" s="256">
        <v>3.6839119850559619E-2</v>
      </c>
      <c r="D47" s="102">
        <v>11373.35</v>
      </c>
      <c r="E47" s="259">
        <v>5.4760275285024522E-2</v>
      </c>
      <c r="F47" s="7"/>
      <c r="G47" s="7"/>
      <c r="H47" s="7"/>
      <c r="I47" s="7"/>
      <c r="J47" s="7"/>
      <c r="K47" s="7"/>
      <c r="L47" s="7"/>
      <c r="M47" s="7"/>
      <c r="N47" s="7"/>
      <c r="O47" s="7"/>
    </row>
    <row r="48" spans="1:15" s="4" customFormat="1" x14ac:dyDescent="0.2">
      <c r="A48" s="32" t="s">
        <v>82</v>
      </c>
      <c r="B48" s="102">
        <v>84851.67</v>
      </c>
      <c r="C48" s="259">
        <v>0.4108886306547157</v>
      </c>
      <c r="D48" s="102">
        <v>327.3</v>
      </c>
      <c r="E48" s="259">
        <v>3.1337198916530566E-3</v>
      </c>
      <c r="F48" s="7"/>
      <c r="G48" s="7"/>
      <c r="H48" s="7"/>
      <c r="I48" s="7"/>
      <c r="J48" s="7"/>
      <c r="K48" s="7"/>
      <c r="L48" s="7"/>
      <c r="M48" s="7"/>
      <c r="N48" s="7"/>
      <c r="O48" s="7"/>
    </row>
    <row r="49" spans="1:15" s="4" customFormat="1" x14ac:dyDescent="0.2">
      <c r="A49" s="32" t="s">
        <v>91</v>
      </c>
      <c r="B49" s="223">
        <v>56713</v>
      </c>
      <c r="C49" s="256">
        <v>0.24938791172838182</v>
      </c>
      <c r="D49" s="102">
        <v>34440</v>
      </c>
      <c r="E49" s="259">
        <v>0.12564258349523699</v>
      </c>
      <c r="F49" s="7"/>
      <c r="G49" s="7"/>
      <c r="H49" s="7"/>
      <c r="I49" s="7"/>
      <c r="J49" s="7"/>
      <c r="K49" s="7"/>
      <c r="L49" s="7"/>
      <c r="M49" s="7"/>
      <c r="N49" s="7"/>
      <c r="O49" s="7"/>
    </row>
    <row r="50" spans="1:15" s="4" customFormat="1" x14ac:dyDescent="0.2">
      <c r="A50" s="32" t="s">
        <v>105</v>
      </c>
      <c r="B50" s="102">
        <v>15457.99</v>
      </c>
      <c r="C50" s="259">
        <v>5.1691359365421158E-2</v>
      </c>
      <c r="D50" s="102">
        <v>1440.3</v>
      </c>
      <c r="E50" s="259">
        <v>3.0546804323618284E-3</v>
      </c>
      <c r="F50" s="7"/>
      <c r="G50" s="7"/>
      <c r="H50" s="7"/>
      <c r="I50" s="7"/>
      <c r="J50" s="7"/>
      <c r="K50" s="7"/>
      <c r="L50" s="7"/>
      <c r="M50" s="7"/>
      <c r="N50" s="7"/>
      <c r="O50" s="7"/>
    </row>
    <row r="51" spans="1:15" s="4" customFormat="1" x14ac:dyDescent="0.2">
      <c r="A51" s="32" t="s">
        <v>84</v>
      </c>
      <c r="B51" s="223">
        <v>100741.3</v>
      </c>
      <c r="C51" s="256">
        <v>0.67710047087738501</v>
      </c>
      <c r="D51" s="105">
        <v>10357.5</v>
      </c>
      <c r="E51" s="259">
        <v>2.8571596583170718E-2</v>
      </c>
      <c r="F51" s="7"/>
      <c r="G51" s="7"/>
      <c r="H51" s="7"/>
      <c r="I51" s="7"/>
      <c r="J51" s="7"/>
      <c r="K51" s="7"/>
      <c r="L51" s="7"/>
      <c r="M51" s="7"/>
      <c r="N51" s="7"/>
      <c r="O51" s="7"/>
    </row>
    <row r="52" spans="1:15" s="4" customFormat="1" ht="13.5" thickBot="1" x14ac:dyDescent="0.25">
      <c r="A52" s="33"/>
      <c r="B52" s="107"/>
      <c r="C52" s="260"/>
      <c r="D52" s="107"/>
      <c r="E52" s="260"/>
      <c r="F52" s="3"/>
      <c r="G52" s="7"/>
      <c r="H52" s="7"/>
      <c r="I52" s="7"/>
      <c r="J52" s="7"/>
      <c r="K52" s="7"/>
      <c r="L52" s="3"/>
      <c r="M52" s="7"/>
      <c r="N52" s="3"/>
      <c r="O52" s="7"/>
    </row>
    <row r="53" spans="1:15" s="4" customFormat="1" ht="13.5" thickBot="1" x14ac:dyDescent="0.25">
      <c r="A53" s="10" t="s">
        <v>73</v>
      </c>
      <c r="B53" s="125">
        <f>SUM(B35:B52)</f>
        <v>3192726.55</v>
      </c>
      <c r="C53" s="261">
        <v>0.42646540555078949</v>
      </c>
      <c r="D53" s="125">
        <f>SUM(D35:D51)</f>
        <v>1932243.8</v>
      </c>
      <c r="E53" s="257">
        <v>9.5083270385900226E-2</v>
      </c>
      <c r="F53" s="11"/>
      <c r="G53" s="7"/>
      <c r="H53" s="7"/>
      <c r="I53" s="7"/>
      <c r="J53" s="7"/>
      <c r="K53" s="7"/>
      <c r="L53" s="7"/>
      <c r="M53" s="7"/>
      <c r="N53" s="7"/>
      <c r="O53" s="7"/>
    </row>
    <row r="54" spans="1:15" s="4" customFormat="1" ht="17.25" customHeight="1" x14ac:dyDescent="0.2">
      <c r="A54" s="379"/>
      <c r="B54" s="379"/>
      <c r="C54" s="379"/>
      <c r="D54" s="379"/>
      <c r="E54" s="179"/>
      <c r="F54" s="155"/>
      <c r="G54" s="155"/>
    </row>
    <row r="55" spans="1:15" s="154" customFormat="1" x14ac:dyDescent="0.2">
      <c r="A55" s="387"/>
      <c r="B55" s="387"/>
      <c r="C55" s="387"/>
      <c r="D55" s="387"/>
    </row>
    <row r="58" spans="1:15" s="2" customFormat="1" ht="15" customHeight="1" x14ac:dyDescent="0.25">
      <c r="A58" s="385" t="s">
        <v>284</v>
      </c>
      <c r="B58" s="385"/>
      <c r="C58" s="385"/>
      <c r="D58" s="76"/>
      <c r="E58" s="76"/>
    </row>
    <row r="59" spans="1:15" ht="13.5" thickBot="1" x14ac:dyDescent="0.25"/>
    <row r="60" spans="1:15" ht="28.5" customHeight="1" x14ac:dyDescent="0.2">
      <c r="A60" s="410" t="s">
        <v>186</v>
      </c>
      <c r="B60" s="412" t="s">
        <v>207</v>
      </c>
      <c r="C60" s="414" t="s">
        <v>208</v>
      </c>
    </row>
    <row r="61" spans="1:15" ht="63.75" customHeight="1" thickBot="1" x14ac:dyDescent="0.25">
      <c r="A61" s="411"/>
      <c r="B61" s="413"/>
      <c r="C61" s="415"/>
    </row>
    <row r="62" spans="1:15" x14ac:dyDescent="0.2">
      <c r="A62" s="181" t="s">
        <v>74</v>
      </c>
      <c r="B62" s="182">
        <v>151316.00999999998</v>
      </c>
      <c r="C62" s="268">
        <v>264378.13999999996</v>
      </c>
    </row>
    <row r="63" spans="1:15" x14ac:dyDescent="0.2">
      <c r="A63" s="184" t="s">
        <v>92</v>
      </c>
      <c r="B63" s="185">
        <v>165</v>
      </c>
      <c r="C63" s="269">
        <v>74425.919999999998</v>
      </c>
    </row>
    <row r="64" spans="1:15" x14ac:dyDescent="0.2">
      <c r="A64" s="184" t="s">
        <v>95</v>
      </c>
      <c r="B64" s="185">
        <v>17031</v>
      </c>
      <c r="C64" s="187">
        <v>0</v>
      </c>
    </row>
    <row r="65" spans="1:3" x14ac:dyDescent="0.2">
      <c r="A65" s="184" t="s">
        <v>77</v>
      </c>
      <c r="B65" s="185">
        <v>1006</v>
      </c>
      <c r="C65" s="269">
        <v>25793.29</v>
      </c>
    </row>
    <row r="66" spans="1:3" x14ac:dyDescent="0.2">
      <c r="A66" s="184" t="s">
        <v>78</v>
      </c>
      <c r="B66" s="185">
        <v>0</v>
      </c>
      <c r="C66" s="187">
        <v>52726.950000000004</v>
      </c>
    </row>
    <row r="67" spans="1:3" x14ac:dyDescent="0.2">
      <c r="A67" s="184" t="s">
        <v>93</v>
      </c>
      <c r="B67" s="185">
        <v>11247.01</v>
      </c>
      <c r="C67" s="269">
        <v>743088.60000000009</v>
      </c>
    </row>
    <row r="68" spans="1:3" x14ac:dyDescent="0.2">
      <c r="A68" s="184" t="s">
        <v>80</v>
      </c>
      <c r="B68" s="185">
        <v>2490.23</v>
      </c>
      <c r="C68" s="269">
        <v>263481.83</v>
      </c>
    </row>
    <row r="69" spans="1:3" x14ac:dyDescent="0.2">
      <c r="A69" s="184" t="s">
        <v>0</v>
      </c>
      <c r="B69" s="185">
        <v>0</v>
      </c>
      <c r="C69" s="187">
        <v>0</v>
      </c>
    </row>
    <row r="70" spans="1:3" x14ac:dyDescent="0.2">
      <c r="A70" s="184" t="s">
        <v>81</v>
      </c>
      <c r="B70" s="185">
        <v>17377.689999999999</v>
      </c>
      <c r="C70" s="269">
        <v>287156.46999999997</v>
      </c>
    </row>
    <row r="71" spans="1:3" x14ac:dyDescent="0.2">
      <c r="A71" s="184" t="s">
        <v>97</v>
      </c>
      <c r="B71" s="185">
        <v>0</v>
      </c>
      <c r="C71" s="269">
        <v>1212.1099999999999</v>
      </c>
    </row>
    <row r="72" spans="1:3" x14ac:dyDescent="0.2">
      <c r="A72" s="184" t="s">
        <v>94</v>
      </c>
      <c r="B72" s="185">
        <v>1043.29</v>
      </c>
      <c r="C72" s="269">
        <v>85004.64</v>
      </c>
    </row>
    <row r="73" spans="1:3" x14ac:dyDescent="0.2">
      <c r="A73" s="184" t="s">
        <v>90</v>
      </c>
      <c r="B73" s="185">
        <v>59110.534500000009</v>
      </c>
      <c r="C73" s="269">
        <v>156182.10768000002</v>
      </c>
    </row>
    <row r="74" spans="1:3" x14ac:dyDescent="0.2">
      <c r="A74" s="184" t="s">
        <v>75</v>
      </c>
      <c r="B74" s="185">
        <v>0</v>
      </c>
      <c r="C74" s="187">
        <v>0</v>
      </c>
    </row>
    <row r="75" spans="1:3" x14ac:dyDescent="0.2">
      <c r="A75" s="184" t="s">
        <v>82</v>
      </c>
      <c r="B75" s="185">
        <v>208</v>
      </c>
      <c r="C75" s="269">
        <v>71221.09</v>
      </c>
    </row>
    <row r="76" spans="1:3" x14ac:dyDescent="0.2">
      <c r="A76" s="184" t="s">
        <v>91</v>
      </c>
      <c r="B76" s="185">
        <v>428</v>
      </c>
      <c r="C76" s="269">
        <v>91153.25</v>
      </c>
    </row>
    <row r="77" spans="1:3" x14ac:dyDescent="0.2">
      <c r="A77" s="184" t="s">
        <v>105</v>
      </c>
      <c r="B77" s="185">
        <v>10275.595200000002</v>
      </c>
      <c r="C77" s="269">
        <v>37606.377699999997</v>
      </c>
    </row>
    <row r="78" spans="1:3" x14ac:dyDescent="0.2">
      <c r="A78" s="184" t="s">
        <v>84</v>
      </c>
      <c r="B78" s="185">
        <v>0</v>
      </c>
      <c r="C78" s="269">
        <v>0</v>
      </c>
    </row>
    <row r="79" spans="1:3" ht="13.5" thickBot="1" x14ac:dyDescent="0.25">
      <c r="A79" s="188"/>
      <c r="B79" s="189"/>
      <c r="C79" s="270"/>
    </row>
    <row r="80" spans="1:3" ht="13.5" thickBot="1" x14ac:dyDescent="0.25">
      <c r="A80" s="191" t="s">
        <v>73</v>
      </c>
      <c r="B80" s="192">
        <f>SUM(B62:B79)</f>
        <v>271698.35970000003</v>
      </c>
      <c r="C80" s="193">
        <f>SUM(C62:C79)</f>
        <v>2153430.7753800005</v>
      </c>
    </row>
    <row r="83" spans="1:256" s="2" customFormat="1" ht="15" x14ac:dyDescent="0.25">
      <c r="A83" s="386" t="s">
        <v>285</v>
      </c>
      <c r="B83" s="386"/>
      <c r="C83" s="386"/>
    </row>
    <row r="84" spans="1:256" ht="13.5" thickBot="1" x14ac:dyDescent="0.25"/>
    <row r="85" spans="1:256" customFormat="1" ht="87.75" customHeight="1" thickBot="1" x14ac:dyDescent="0.25">
      <c r="A85" s="194" t="s">
        <v>262</v>
      </c>
      <c r="B85" s="195" t="s">
        <v>263</v>
      </c>
      <c r="C85" s="273" t="s">
        <v>273</v>
      </c>
      <c r="D85" s="274" t="s">
        <v>274</v>
      </c>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c r="CR85" s="37"/>
      <c r="CS85" s="37"/>
      <c r="CT85" s="37"/>
      <c r="CU85" s="37"/>
      <c r="CV85" s="37"/>
      <c r="CW85" s="37"/>
      <c r="CX85" s="37"/>
      <c r="CY85" s="37"/>
      <c r="CZ85" s="37"/>
      <c r="DA85" s="37"/>
      <c r="DB85" s="37"/>
      <c r="DC85" s="37"/>
      <c r="DD85" s="37"/>
      <c r="DE85" s="37"/>
      <c r="DF85" s="37"/>
      <c r="DG85" s="37"/>
      <c r="DH85" s="37"/>
      <c r="DI85" s="37"/>
      <c r="DJ85" s="37"/>
      <c r="DK85" s="37"/>
      <c r="DL85" s="37"/>
      <c r="DM85" s="37"/>
      <c r="DN85" s="37"/>
      <c r="DO85" s="37"/>
      <c r="DP85" s="37"/>
      <c r="DQ85" s="37"/>
      <c r="DR85" s="37"/>
      <c r="DS85" s="37"/>
      <c r="DT85" s="37"/>
      <c r="DU85" s="37"/>
      <c r="DV85" s="37"/>
      <c r="DW85" s="37"/>
      <c r="DX85" s="37"/>
      <c r="DY85" s="37"/>
      <c r="DZ85" s="37"/>
      <c r="EA85" s="37"/>
      <c r="EB85" s="37"/>
      <c r="EC85" s="37"/>
      <c r="ED85" s="37"/>
      <c r="EE85" s="37"/>
      <c r="EF85" s="37"/>
      <c r="EG85" s="37"/>
      <c r="EH85" s="37"/>
      <c r="EI85" s="37"/>
      <c r="EJ85" s="37"/>
      <c r="EK85" s="37"/>
      <c r="EL85" s="37"/>
      <c r="EM85" s="37"/>
      <c r="EN85" s="37"/>
      <c r="EO85" s="37"/>
      <c r="EP85" s="37"/>
      <c r="EQ85" s="37"/>
      <c r="ER85" s="37"/>
      <c r="ES85" s="37"/>
      <c r="ET85" s="37"/>
      <c r="EU85" s="37"/>
      <c r="EV85" s="37"/>
      <c r="EW85" s="37"/>
      <c r="EX85" s="37"/>
      <c r="EY85" s="37"/>
      <c r="EZ85" s="37"/>
      <c r="FA85" s="37"/>
      <c r="FB85" s="37"/>
      <c r="FC85" s="37"/>
      <c r="FD85" s="37"/>
      <c r="FE85" s="37"/>
      <c r="FF85" s="37"/>
      <c r="FG85" s="37"/>
      <c r="FH85" s="37"/>
      <c r="FI85" s="37"/>
      <c r="FJ85" s="37"/>
      <c r="FK85" s="37"/>
      <c r="FL85" s="37"/>
      <c r="FM85" s="37"/>
      <c r="FN85" s="37"/>
      <c r="FO85" s="37"/>
      <c r="FP85" s="37"/>
      <c r="FQ85" s="37"/>
      <c r="FR85" s="37"/>
      <c r="FS85" s="37"/>
      <c r="FT85" s="37"/>
      <c r="FU85" s="37"/>
      <c r="FV85" s="37"/>
      <c r="FW85" s="37"/>
      <c r="FX85" s="37"/>
      <c r="FY85" s="37"/>
      <c r="FZ85" s="37"/>
      <c r="GA85" s="37"/>
      <c r="GB85" s="37"/>
      <c r="GC85" s="37"/>
      <c r="GD85" s="37"/>
      <c r="GE85" s="37"/>
      <c r="GF85" s="37"/>
      <c r="GG85" s="37"/>
      <c r="GH85" s="37"/>
      <c r="GI85" s="37"/>
      <c r="GJ85" s="37"/>
      <c r="GK85" s="37"/>
      <c r="GL85" s="37"/>
      <c r="GM85" s="37"/>
      <c r="GN85" s="37"/>
      <c r="GO85" s="37"/>
      <c r="GP85" s="37"/>
      <c r="GQ85" s="37"/>
      <c r="GR85" s="37"/>
      <c r="GS85" s="37"/>
      <c r="GT85" s="37"/>
      <c r="GU85" s="37"/>
      <c r="GV85" s="37"/>
      <c r="GW85" s="37"/>
      <c r="GX85" s="37"/>
      <c r="GY85" s="37"/>
      <c r="GZ85" s="37"/>
      <c r="HA85" s="37"/>
      <c r="HB85" s="37"/>
      <c r="HC85" s="37"/>
      <c r="HD85" s="37"/>
      <c r="HE85" s="37"/>
      <c r="HF85" s="37"/>
      <c r="HG85" s="37"/>
      <c r="HH85" s="37"/>
      <c r="HI85" s="37"/>
      <c r="HJ85" s="37"/>
      <c r="HK85" s="37"/>
      <c r="HL85" s="37"/>
      <c r="HM85" s="37"/>
      <c r="HN85" s="37"/>
      <c r="HO85" s="37"/>
      <c r="HP85" s="37"/>
      <c r="HQ85" s="37"/>
      <c r="HR85" s="37"/>
      <c r="HS85" s="37"/>
      <c r="HT85" s="37"/>
      <c r="HU85" s="37"/>
      <c r="HV85" s="37"/>
      <c r="HW85" s="37"/>
      <c r="HX85" s="37"/>
      <c r="HY85" s="37"/>
      <c r="HZ85" s="37"/>
      <c r="IA85" s="37"/>
      <c r="IB85" s="37"/>
      <c r="IC85" s="37"/>
      <c r="ID85" s="37"/>
      <c r="IE85" s="37"/>
      <c r="IF85" s="37"/>
      <c r="IG85" s="37"/>
      <c r="IH85" s="37"/>
      <c r="II85" s="37"/>
      <c r="IJ85" s="37"/>
      <c r="IK85" s="37"/>
      <c r="IL85" s="37"/>
      <c r="IM85" s="37"/>
      <c r="IN85" s="37"/>
      <c r="IO85" s="37"/>
      <c r="IP85" s="37"/>
      <c r="IQ85" s="37"/>
      <c r="IR85" s="37"/>
      <c r="IS85" s="37"/>
      <c r="IT85" s="37"/>
      <c r="IU85" s="37"/>
      <c r="IV85" s="37"/>
    </row>
    <row r="86" spans="1:256" customFormat="1" ht="15" customHeight="1" x14ac:dyDescent="0.2">
      <c r="A86" s="197" t="s">
        <v>74</v>
      </c>
      <c r="B86" s="198">
        <v>36</v>
      </c>
      <c r="C86" s="275">
        <v>57</v>
      </c>
      <c r="D86" s="199">
        <v>72</v>
      </c>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c r="CR86" s="37"/>
      <c r="CS86" s="37"/>
      <c r="CT86" s="37"/>
      <c r="CU86" s="37"/>
      <c r="CV86" s="37"/>
      <c r="CW86" s="37"/>
      <c r="CX86" s="37"/>
      <c r="CY86" s="37"/>
      <c r="CZ86" s="37"/>
      <c r="DA86" s="37"/>
      <c r="DB86" s="37"/>
      <c r="DC86" s="37"/>
      <c r="DD86" s="37"/>
      <c r="DE86" s="37"/>
      <c r="DF86" s="37"/>
      <c r="DG86" s="37"/>
      <c r="DH86" s="37"/>
      <c r="DI86" s="37"/>
      <c r="DJ86" s="37"/>
      <c r="DK86" s="37"/>
      <c r="DL86" s="37"/>
      <c r="DM86" s="37"/>
      <c r="DN86" s="37"/>
      <c r="DO86" s="37"/>
      <c r="DP86" s="37"/>
      <c r="DQ86" s="37"/>
      <c r="DR86" s="37"/>
      <c r="DS86" s="37"/>
      <c r="DT86" s="37"/>
      <c r="DU86" s="37"/>
      <c r="DV86" s="37"/>
      <c r="DW86" s="37"/>
      <c r="DX86" s="37"/>
      <c r="DY86" s="37"/>
      <c r="DZ86" s="37"/>
      <c r="EA86" s="37"/>
      <c r="EB86" s="37"/>
      <c r="EC86" s="37"/>
      <c r="ED86" s="37"/>
      <c r="EE86" s="37"/>
      <c r="EF86" s="37"/>
      <c r="EG86" s="37"/>
      <c r="EH86" s="37"/>
      <c r="EI86" s="37"/>
      <c r="EJ86" s="37"/>
      <c r="EK86" s="37"/>
      <c r="EL86" s="37"/>
      <c r="EM86" s="37"/>
      <c r="EN86" s="37"/>
      <c r="EO86" s="37"/>
      <c r="EP86" s="37"/>
      <c r="EQ86" s="37"/>
      <c r="ER86" s="37"/>
      <c r="ES86" s="37"/>
      <c r="ET86" s="37"/>
      <c r="EU86" s="37"/>
      <c r="EV86" s="37"/>
      <c r="EW86" s="37"/>
      <c r="EX86" s="37"/>
      <c r="EY86" s="37"/>
      <c r="EZ86" s="37"/>
      <c r="FA86" s="37"/>
      <c r="FB86" s="37"/>
      <c r="FC86" s="37"/>
      <c r="FD86" s="37"/>
      <c r="FE86" s="37"/>
      <c r="FF86" s="37"/>
      <c r="FG86" s="37"/>
      <c r="FH86" s="37"/>
      <c r="FI86" s="37"/>
      <c r="FJ86" s="37"/>
      <c r="FK86" s="37"/>
      <c r="FL86" s="37"/>
      <c r="FM86" s="37"/>
      <c r="FN86" s="37"/>
      <c r="FO86" s="37"/>
      <c r="FP86" s="37"/>
      <c r="FQ86" s="37"/>
      <c r="FR86" s="37"/>
      <c r="FS86" s="37"/>
      <c r="FT86" s="37"/>
      <c r="FU86" s="37"/>
      <c r="FV86" s="37"/>
      <c r="FW86" s="37"/>
      <c r="FX86" s="37"/>
      <c r="FY86" s="37"/>
      <c r="FZ86" s="37"/>
      <c r="GA86" s="37"/>
      <c r="GB86" s="37"/>
      <c r="GC86" s="37"/>
      <c r="GD86" s="37"/>
      <c r="GE86" s="37"/>
      <c r="GF86" s="37"/>
      <c r="GG86" s="37"/>
      <c r="GH86" s="37"/>
      <c r="GI86" s="37"/>
      <c r="GJ86" s="37"/>
      <c r="GK86" s="37"/>
      <c r="GL86" s="37"/>
      <c r="GM86" s="37"/>
      <c r="GN86" s="37"/>
      <c r="GO86" s="37"/>
      <c r="GP86" s="37"/>
      <c r="GQ86" s="37"/>
      <c r="GR86" s="37"/>
      <c r="GS86" s="37"/>
      <c r="GT86" s="37"/>
      <c r="GU86" s="37"/>
      <c r="GV86" s="37"/>
      <c r="GW86" s="37"/>
      <c r="GX86" s="37"/>
      <c r="GY86" s="37"/>
      <c r="GZ86" s="37"/>
      <c r="HA86" s="37"/>
      <c r="HB86" s="37"/>
      <c r="HC86" s="37"/>
      <c r="HD86" s="37"/>
      <c r="HE86" s="37"/>
      <c r="HF86" s="37"/>
      <c r="HG86" s="37"/>
      <c r="HH86" s="37"/>
      <c r="HI86" s="37"/>
      <c r="HJ86" s="37"/>
      <c r="HK86" s="37"/>
      <c r="HL86" s="37"/>
      <c r="HM86" s="37"/>
      <c r="HN86" s="37"/>
      <c r="HO86" s="37"/>
      <c r="HP86" s="37"/>
      <c r="HQ86" s="37"/>
      <c r="HR86" s="37"/>
      <c r="HS86" s="37"/>
      <c r="HT86" s="37"/>
      <c r="HU86" s="37"/>
      <c r="HV86" s="37"/>
      <c r="HW86" s="37"/>
      <c r="HX86" s="37"/>
      <c r="HY86" s="37"/>
      <c r="HZ86" s="37"/>
      <c r="IA86" s="37"/>
      <c r="IB86" s="37"/>
      <c r="IC86" s="37"/>
      <c r="ID86" s="37"/>
      <c r="IE86" s="37"/>
      <c r="IF86" s="37"/>
      <c r="IG86" s="37"/>
      <c r="IH86" s="37"/>
      <c r="II86" s="37"/>
      <c r="IJ86" s="37"/>
      <c r="IK86" s="37"/>
      <c r="IL86" s="37"/>
      <c r="IM86" s="37"/>
      <c r="IN86" s="37"/>
      <c r="IO86" s="37"/>
      <c r="IP86" s="37"/>
      <c r="IQ86" s="37"/>
      <c r="IR86" s="37"/>
      <c r="IS86" s="37"/>
      <c r="IT86" s="37"/>
      <c r="IU86" s="37"/>
      <c r="IV86" s="37"/>
    </row>
    <row r="87" spans="1:256" customFormat="1" ht="15" customHeight="1" x14ac:dyDescent="0.2">
      <c r="A87" s="184" t="s">
        <v>92</v>
      </c>
      <c r="B87" s="200">
        <v>19</v>
      </c>
      <c r="C87" s="276">
        <v>22</v>
      </c>
      <c r="D87" s="201">
        <v>36</v>
      </c>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7"/>
      <c r="CO87" s="37"/>
      <c r="CP87" s="37"/>
      <c r="CQ87" s="37"/>
      <c r="CR87" s="37"/>
      <c r="CS87" s="37"/>
      <c r="CT87" s="37"/>
      <c r="CU87" s="37"/>
      <c r="CV87" s="37"/>
      <c r="CW87" s="37"/>
      <c r="CX87" s="37"/>
      <c r="CY87" s="37"/>
      <c r="CZ87" s="37"/>
      <c r="DA87" s="37"/>
      <c r="DB87" s="37"/>
      <c r="DC87" s="37"/>
      <c r="DD87" s="37"/>
      <c r="DE87" s="37"/>
      <c r="DF87" s="37"/>
      <c r="DG87" s="37"/>
      <c r="DH87" s="37"/>
      <c r="DI87" s="37"/>
      <c r="DJ87" s="37"/>
      <c r="DK87" s="37"/>
      <c r="DL87" s="37"/>
      <c r="DM87" s="37"/>
      <c r="DN87" s="37"/>
      <c r="DO87" s="37"/>
      <c r="DP87" s="37"/>
      <c r="DQ87" s="37"/>
      <c r="DR87" s="37"/>
      <c r="DS87" s="37"/>
      <c r="DT87" s="37"/>
      <c r="DU87" s="37"/>
      <c r="DV87" s="37"/>
      <c r="DW87" s="37"/>
      <c r="DX87" s="37"/>
      <c r="DY87" s="37"/>
      <c r="DZ87" s="37"/>
      <c r="EA87" s="37"/>
      <c r="EB87" s="37"/>
      <c r="EC87" s="37"/>
      <c r="ED87" s="37"/>
      <c r="EE87" s="37"/>
      <c r="EF87" s="37"/>
      <c r="EG87" s="37"/>
      <c r="EH87" s="37"/>
      <c r="EI87" s="37"/>
      <c r="EJ87" s="37"/>
      <c r="EK87" s="37"/>
      <c r="EL87" s="37"/>
      <c r="EM87" s="37"/>
      <c r="EN87" s="37"/>
      <c r="EO87" s="37"/>
      <c r="EP87" s="37"/>
      <c r="EQ87" s="37"/>
      <c r="ER87" s="37"/>
      <c r="ES87" s="37"/>
      <c r="ET87" s="37"/>
      <c r="EU87" s="37"/>
      <c r="EV87" s="37"/>
      <c r="EW87" s="37"/>
      <c r="EX87" s="37"/>
      <c r="EY87" s="37"/>
      <c r="EZ87" s="37"/>
      <c r="FA87" s="37"/>
      <c r="FB87" s="37"/>
      <c r="FC87" s="37"/>
      <c r="FD87" s="37"/>
      <c r="FE87" s="37"/>
      <c r="FF87" s="37"/>
      <c r="FG87" s="37"/>
      <c r="FH87" s="37"/>
      <c r="FI87" s="37"/>
      <c r="FJ87" s="37"/>
      <c r="FK87" s="37"/>
      <c r="FL87" s="37"/>
      <c r="FM87" s="37"/>
      <c r="FN87" s="37"/>
      <c r="FO87" s="37"/>
      <c r="FP87" s="37"/>
      <c r="FQ87" s="37"/>
      <c r="FR87" s="37"/>
      <c r="FS87" s="37"/>
      <c r="FT87" s="37"/>
      <c r="FU87" s="37"/>
      <c r="FV87" s="37"/>
      <c r="FW87" s="37"/>
      <c r="FX87" s="37"/>
      <c r="FY87" s="37"/>
      <c r="FZ87" s="37"/>
      <c r="GA87" s="37"/>
      <c r="GB87" s="37"/>
      <c r="GC87" s="37"/>
      <c r="GD87" s="37"/>
      <c r="GE87" s="37"/>
      <c r="GF87" s="37"/>
      <c r="GG87" s="37"/>
      <c r="GH87" s="37"/>
      <c r="GI87" s="37"/>
      <c r="GJ87" s="37"/>
      <c r="GK87" s="37"/>
      <c r="GL87" s="37"/>
      <c r="GM87" s="37"/>
      <c r="GN87" s="37"/>
      <c r="GO87" s="37"/>
      <c r="GP87" s="37"/>
      <c r="GQ87" s="37"/>
      <c r="GR87" s="37"/>
      <c r="GS87" s="37"/>
      <c r="GT87" s="37"/>
      <c r="GU87" s="37"/>
      <c r="GV87" s="37"/>
      <c r="GW87" s="37"/>
      <c r="GX87" s="37"/>
      <c r="GY87" s="37"/>
      <c r="GZ87" s="37"/>
      <c r="HA87" s="37"/>
      <c r="HB87" s="37"/>
      <c r="HC87" s="37"/>
      <c r="HD87" s="37"/>
      <c r="HE87" s="37"/>
      <c r="HF87" s="37"/>
      <c r="HG87" s="37"/>
      <c r="HH87" s="37"/>
      <c r="HI87" s="37"/>
      <c r="HJ87" s="37"/>
      <c r="HK87" s="37"/>
      <c r="HL87" s="37"/>
      <c r="HM87" s="37"/>
      <c r="HN87" s="37"/>
      <c r="HO87" s="37"/>
      <c r="HP87" s="37"/>
      <c r="HQ87" s="37"/>
      <c r="HR87" s="37"/>
      <c r="HS87" s="37"/>
      <c r="HT87" s="37"/>
      <c r="HU87" s="37"/>
      <c r="HV87" s="37"/>
      <c r="HW87" s="37"/>
      <c r="HX87" s="37"/>
      <c r="HY87" s="37"/>
      <c r="HZ87" s="37"/>
      <c r="IA87" s="37"/>
      <c r="IB87" s="37"/>
      <c r="IC87" s="37"/>
      <c r="ID87" s="37"/>
      <c r="IE87" s="37"/>
      <c r="IF87" s="37"/>
      <c r="IG87" s="37"/>
      <c r="IH87" s="37"/>
      <c r="II87" s="37"/>
      <c r="IJ87" s="37"/>
      <c r="IK87" s="37"/>
      <c r="IL87" s="37"/>
      <c r="IM87" s="37"/>
      <c r="IN87" s="37"/>
      <c r="IO87" s="37"/>
      <c r="IP87" s="37"/>
      <c r="IQ87" s="37"/>
      <c r="IR87" s="37"/>
      <c r="IS87" s="37"/>
      <c r="IT87" s="37"/>
      <c r="IU87" s="37"/>
      <c r="IV87" s="37"/>
    </row>
    <row r="88" spans="1:256" customFormat="1" ht="15" customHeight="1" x14ac:dyDescent="0.2">
      <c r="A88" s="184" t="s">
        <v>95</v>
      </c>
      <c r="B88" s="200">
        <v>1</v>
      </c>
      <c r="C88" s="276">
        <v>2</v>
      </c>
      <c r="D88" s="201">
        <v>2</v>
      </c>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37"/>
      <c r="CR88" s="37"/>
      <c r="CS88" s="37"/>
      <c r="CT88" s="37"/>
      <c r="CU88" s="37"/>
      <c r="CV88" s="37"/>
      <c r="CW88" s="37"/>
      <c r="CX88" s="37"/>
      <c r="CY88" s="37"/>
      <c r="CZ88" s="37"/>
      <c r="DA88" s="37"/>
      <c r="DB88" s="37"/>
      <c r="DC88" s="37"/>
      <c r="DD88" s="37"/>
      <c r="DE88" s="37"/>
      <c r="DF88" s="37"/>
      <c r="DG88" s="37"/>
      <c r="DH88" s="37"/>
      <c r="DI88" s="37"/>
      <c r="DJ88" s="37"/>
      <c r="DK88" s="37"/>
      <c r="DL88" s="37"/>
      <c r="DM88" s="37"/>
      <c r="DN88" s="37"/>
      <c r="DO88" s="37"/>
      <c r="DP88" s="37"/>
      <c r="DQ88" s="37"/>
      <c r="DR88" s="37"/>
      <c r="DS88" s="37"/>
      <c r="DT88" s="37"/>
      <c r="DU88" s="37"/>
      <c r="DV88" s="37"/>
      <c r="DW88" s="37"/>
      <c r="DX88" s="37"/>
      <c r="DY88" s="37"/>
      <c r="DZ88" s="37"/>
      <c r="EA88" s="37"/>
      <c r="EB88" s="37"/>
      <c r="EC88" s="37"/>
      <c r="ED88" s="37"/>
      <c r="EE88" s="37"/>
      <c r="EF88" s="37"/>
      <c r="EG88" s="37"/>
      <c r="EH88" s="37"/>
      <c r="EI88" s="37"/>
      <c r="EJ88" s="37"/>
      <c r="EK88" s="37"/>
      <c r="EL88" s="37"/>
      <c r="EM88" s="37"/>
      <c r="EN88" s="37"/>
      <c r="EO88" s="37"/>
      <c r="EP88" s="37"/>
      <c r="EQ88" s="37"/>
      <c r="ER88" s="37"/>
      <c r="ES88" s="37"/>
      <c r="ET88" s="37"/>
      <c r="EU88" s="37"/>
      <c r="EV88" s="37"/>
      <c r="EW88" s="37"/>
      <c r="EX88" s="37"/>
      <c r="EY88" s="37"/>
      <c r="EZ88" s="37"/>
      <c r="FA88" s="37"/>
      <c r="FB88" s="37"/>
      <c r="FC88" s="37"/>
      <c r="FD88" s="37"/>
      <c r="FE88" s="37"/>
      <c r="FF88" s="37"/>
      <c r="FG88" s="37"/>
      <c r="FH88" s="37"/>
      <c r="FI88" s="37"/>
      <c r="FJ88" s="37"/>
      <c r="FK88" s="37"/>
      <c r="FL88" s="37"/>
      <c r="FM88" s="37"/>
      <c r="FN88" s="37"/>
      <c r="FO88" s="37"/>
      <c r="FP88" s="37"/>
      <c r="FQ88" s="37"/>
      <c r="FR88" s="37"/>
      <c r="FS88" s="37"/>
      <c r="FT88" s="37"/>
      <c r="FU88" s="37"/>
      <c r="FV88" s="37"/>
      <c r="FW88" s="37"/>
      <c r="FX88" s="37"/>
      <c r="FY88" s="37"/>
      <c r="FZ88" s="37"/>
      <c r="GA88" s="37"/>
      <c r="GB88" s="37"/>
      <c r="GC88" s="37"/>
      <c r="GD88" s="37"/>
      <c r="GE88" s="37"/>
      <c r="GF88" s="37"/>
      <c r="GG88" s="37"/>
      <c r="GH88" s="37"/>
      <c r="GI88" s="37"/>
      <c r="GJ88" s="37"/>
      <c r="GK88" s="37"/>
      <c r="GL88" s="37"/>
      <c r="GM88" s="37"/>
      <c r="GN88" s="37"/>
      <c r="GO88" s="37"/>
      <c r="GP88" s="37"/>
      <c r="GQ88" s="37"/>
      <c r="GR88" s="37"/>
      <c r="GS88" s="37"/>
      <c r="GT88" s="37"/>
      <c r="GU88" s="37"/>
      <c r="GV88" s="37"/>
      <c r="GW88" s="37"/>
      <c r="GX88" s="37"/>
      <c r="GY88" s="37"/>
      <c r="GZ88" s="37"/>
      <c r="HA88" s="37"/>
      <c r="HB88" s="37"/>
      <c r="HC88" s="37"/>
      <c r="HD88" s="37"/>
      <c r="HE88" s="37"/>
      <c r="HF88" s="37"/>
      <c r="HG88" s="37"/>
      <c r="HH88" s="37"/>
      <c r="HI88" s="37"/>
      <c r="HJ88" s="37"/>
      <c r="HK88" s="37"/>
      <c r="HL88" s="37"/>
      <c r="HM88" s="37"/>
      <c r="HN88" s="37"/>
      <c r="HO88" s="37"/>
      <c r="HP88" s="37"/>
      <c r="HQ88" s="37"/>
      <c r="HR88" s="37"/>
      <c r="HS88" s="37"/>
      <c r="HT88" s="37"/>
      <c r="HU88" s="37"/>
      <c r="HV88" s="37"/>
      <c r="HW88" s="37"/>
      <c r="HX88" s="37"/>
      <c r="HY88" s="37"/>
      <c r="HZ88" s="37"/>
      <c r="IA88" s="37"/>
      <c r="IB88" s="37"/>
      <c r="IC88" s="37"/>
      <c r="ID88" s="37"/>
      <c r="IE88" s="37"/>
      <c r="IF88" s="37"/>
      <c r="IG88" s="37"/>
      <c r="IH88" s="37"/>
      <c r="II88" s="37"/>
      <c r="IJ88" s="37"/>
      <c r="IK88" s="37"/>
      <c r="IL88" s="37"/>
      <c r="IM88" s="37"/>
      <c r="IN88" s="37"/>
      <c r="IO88" s="37"/>
      <c r="IP88" s="37"/>
      <c r="IQ88" s="37"/>
      <c r="IR88" s="37"/>
      <c r="IS88" s="37"/>
      <c r="IT88" s="37"/>
      <c r="IU88" s="37"/>
      <c r="IV88" s="37"/>
    </row>
    <row r="89" spans="1:256" customFormat="1" ht="15" customHeight="1" x14ac:dyDescent="0.2">
      <c r="A89" s="184" t="s">
        <v>77</v>
      </c>
      <c r="B89" s="200">
        <v>14</v>
      </c>
      <c r="C89" s="276">
        <v>18</v>
      </c>
      <c r="D89" s="201">
        <v>21</v>
      </c>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c r="CR89" s="37"/>
      <c r="CS89" s="37"/>
      <c r="CT89" s="37"/>
      <c r="CU89" s="37"/>
      <c r="CV89" s="37"/>
      <c r="CW89" s="37"/>
      <c r="CX89" s="37"/>
      <c r="CY89" s="37"/>
      <c r="CZ89" s="37"/>
      <c r="DA89" s="37"/>
      <c r="DB89" s="37"/>
      <c r="DC89" s="37"/>
      <c r="DD89" s="37"/>
      <c r="DE89" s="37"/>
      <c r="DF89" s="37"/>
      <c r="DG89" s="37"/>
      <c r="DH89" s="37"/>
      <c r="DI89" s="37"/>
      <c r="DJ89" s="37"/>
      <c r="DK89" s="37"/>
      <c r="DL89" s="37"/>
      <c r="DM89" s="37"/>
      <c r="DN89" s="37"/>
      <c r="DO89" s="37"/>
      <c r="DP89" s="37"/>
      <c r="DQ89" s="37"/>
      <c r="DR89" s="37"/>
      <c r="DS89" s="37"/>
      <c r="DT89" s="37"/>
      <c r="DU89" s="37"/>
      <c r="DV89" s="37"/>
      <c r="DW89" s="37"/>
      <c r="DX89" s="37"/>
      <c r="DY89" s="37"/>
      <c r="DZ89" s="37"/>
      <c r="EA89" s="37"/>
      <c r="EB89" s="37"/>
      <c r="EC89" s="37"/>
      <c r="ED89" s="37"/>
      <c r="EE89" s="37"/>
      <c r="EF89" s="37"/>
      <c r="EG89" s="37"/>
      <c r="EH89" s="37"/>
      <c r="EI89" s="37"/>
      <c r="EJ89" s="37"/>
      <c r="EK89" s="37"/>
      <c r="EL89" s="37"/>
      <c r="EM89" s="37"/>
      <c r="EN89" s="37"/>
      <c r="EO89" s="37"/>
      <c r="EP89" s="37"/>
      <c r="EQ89" s="37"/>
      <c r="ER89" s="37"/>
      <c r="ES89" s="37"/>
      <c r="ET89" s="37"/>
      <c r="EU89" s="37"/>
      <c r="EV89" s="37"/>
      <c r="EW89" s="37"/>
      <c r="EX89" s="37"/>
      <c r="EY89" s="37"/>
      <c r="EZ89" s="37"/>
      <c r="FA89" s="37"/>
      <c r="FB89" s="37"/>
      <c r="FC89" s="37"/>
      <c r="FD89" s="37"/>
      <c r="FE89" s="37"/>
      <c r="FF89" s="37"/>
      <c r="FG89" s="37"/>
      <c r="FH89" s="37"/>
      <c r="FI89" s="37"/>
      <c r="FJ89" s="37"/>
      <c r="FK89" s="37"/>
      <c r="FL89" s="37"/>
      <c r="FM89" s="37"/>
      <c r="FN89" s="37"/>
      <c r="FO89" s="37"/>
      <c r="FP89" s="37"/>
      <c r="FQ89" s="37"/>
      <c r="FR89" s="37"/>
      <c r="FS89" s="37"/>
      <c r="FT89" s="37"/>
      <c r="FU89" s="37"/>
      <c r="FV89" s="37"/>
      <c r="FW89" s="37"/>
      <c r="FX89" s="37"/>
      <c r="FY89" s="37"/>
      <c r="FZ89" s="37"/>
      <c r="GA89" s="37"/>
      <c r="GB89" s="37"/>
      <c r="GC89" s="37"/>
      <c r="GD89" s="37"/>
      <c r="GE89" s="37"/>
      <c r="GF89" s="37"/>
      <c r="GG89" s="37"/>
      <c r="GH89" s="37"/>
      <c r="GI89" s="37"/>
      <c r="GJ89" s="37"/>
      <c r="GK89" s="37"/>
      <c r="GL89" s="37"/>
      <c r="GM89" s="37"/>
      <c r="GN89" s="37"/>
      <c r="GO89" s="37"/>
      <c r="GP89" s="37"/>
      <c r="GQ89" s="37"/>
      <c r="GR89" s="37"/>
      <c r="GS89" s="37"/>
      <c r="GT89" s="37"/>
      <c r="GU89" s="37"/>
      <c r="GV89" s="37"/>
      <c r="GW89" s="37"/>
      <c r="GX89" s="37"/>
      <c r="GY89" s="37"/>
      <c r="GZ89" s="37"/>
      <c r="HA89" s="37"/>
      <c r="HB89" s="37"/>
      <c r="HC89" s="37"/>
      <c r="HD89" s="37"/>
      <c r="HE89" s="37"/>
      <c r="HF89" s="37"/>
      <c r="HG89" s="37"/>
      <c r="HH89" s="37"/>
      <c r="HI89" s="37"/>
      <c r="HJ89" s="37"/>
      <c r="HK89" s="37"/>
      <c r="HL89" s="37"/>
      <c r="HM89" s="37"/>
      <c r="HN89" s="37"/>
      <c r="HO89" s="37"/>
      <c r="HP89" s="37"/>
      <c r="HQ89" s="37"/>
      <c r="HR89" s="37"/>
      <c r="HS89" s="37"/>
      <c r="HT89" s="37"/>
      <c r="HU89" s="37"/>
      <c r="HV89" s="37"/>
      <c r="HW89" s="37"/>
      <c r="HX89" s="37"/>
      <c r="HY89" s="37"/>
      <c r="HZ89" s="37"/>
      <c r="IA89" s="37"/>
      <c r="IB89" s="37"/>
      <c r="IC89" s="37"/>
      <c r="ID89" s="37"/>
      <c r="IE89" s="37"/>
      <c r="IF89" s="37"/>
      <c r="IG89" s="37"/>
      <c r="IH89" s="37"/>
      <c r="II89" s="37"/>
      <c r="IJ89" s="37"/>
      <c r="IK89" s="37"/>
      <c r="IL89" s="37"/>
      <c r="IM89" s="37"/>
      <c r="IN89" s="37"/>
      <c r="IO89" s="37"/>
      <c r="IP89" s="37"/>
      <c r="IQ89" s="37"/>
      <c r="IR89" s="37"/>
      <c r="IS89" s="37"/>
      <c r="IT89" s="37"/>
      <c r="IU89" s="37"/>
      <c r="IV89" s="37"/>
    </row>
    <row r="90" spans="1:256" customFormat="1" ht="15" customHeight="1" x14ac:dyDescent="0.2">
      <c r="A90" s="184" t="s">
        <v>78</v>
      </c>
      <c r="B90" s="200">
        <v>40</v>
      </c>
      <c r="C90" s="276">
        <v>42</v>
      </c>
      <c r="D90" s="201">
        <v>49</v>
      </c>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c r="CR90" s="37"/>
      <c r="CS90" s="37"/>
      <c r="CT90" s="37"/>
      <c r="CU90" s="37"/>
      <c r="CV90" s="37"/>
      <c r="CW90" s="37"/>
      <c r="CX90" s="37"/>
      <c r="CY90" s="37"/>
      <c r="CZ90" s="37"/>
      <c r="DA90" s="37"/>
      <c r="DB90" s="37"/>
      <c r="DC90" s="37"/>
      <c r="DD90" s="37"/>
      <c r="DE90" s="37"/>
      <c r="DF90" s="37"/>
      <c r="DG90" s="37"/>
      <c r="DH90" s="37"/>
      <c r="DI90" s="37"/>
      <c r="DJ90" s="37"/>
      <c r="DK90" s="37"/>
      <c r="DL90" s="37"/>
      <c r="DM90" s="37"/>
      <c r="DN90" s="37"/>
      <c r="DO90" s="37"/>
      <c r="DP90" s="37"/>
      <c r="DQ90" s="37"/>
      <c r="DR90" s="37"/>
      <c r="DS90" s="37"/>
      <c r="DT90" s="37"/>
      <c r="DU90" s="37"/>
      <c r="DV90" s="37"/>
      <c r="DW90" s="37"/>
      <c r="DX90" s="37"/>
      <c r="DY90" s="37"/>
      <c r="DZ90" s="37"/>
      <c r="EA90" s="37"/>
      <c r="EB90" s="37"/>
      <c r="EC90" s="37"/>
      <c r="ED90" s="37"/>
      <c r="EE90" s="37"/>
      <c r="EF90" s="37"/>
      <c r="EG90" s="37"/>
      <c r="EH90" s="37"/>
      <c r="EI90" s="37"/>
      <c r="EJ90" s="37"/>
      <c r="EK90" s="37"/>
      <c r="EL90" s="37"/>
      <c r="EM90" s="37"/>
      <c r="EN90" s="37"/>
      <c r="EO90" s="37"/>
      <c r="EP90" s="37"/>
      <c r="EQ90" s="37"/>
      <c r="ER90" s="37"/>
      <c r="ES90" s="37"/>
      <c r="ET90" s="37"/>
      <c r="EU90" s="37"/>
      <c r="EV90" s="37"/>
      <c r="EW90" s="37"/>
      <c r="EX90" s="37"/>
      <c r="EY90" s="37"/>
      <c r="EZ90" s="37"/>
      <c r="FA90" s="37"/>
      <c r="FB90" s="37"/>
      <c r="FC90" s="37"/>
      <c r="FD90" s="37"/>
      <c r="FE90" s="37"/>
      <c r="FF90" s="37"/>
      <c r="FG90" s="37"/>
      <c r="FH90" s="37"/>
      <c r="FI90" s="37"/>
      <c r="FJ90" s="37"/>
      <c r="FK90" s="37"/>
      <c r="FL90" s="37"/>
      <c r="FM90" s="37"/>
      <c r="FN90" s="37"/>
      <c r="FO90" s="37"/>
      <c r="FP90" s="37"/>
      <c r="FQ90" s="37"/>
      <c r="FR90" s="37"/>
      <c r="FS90" s="37"/>
      <c r="FT90" s="37"/>
      <c r="FU90" s="37"/>
      <c r="FV90" s="37"/>
      <c r="FW90" s="37"/>
      <c r="FX90" s="37"/>
      <c r="FY90" s="37"/>
      <c r="FZ90" s="37"/>
      <c r="GA90" s="37"/>
      <c r="GB90" s="37"/>
      <c r="GC90" s="37"/>
      <c r="GD90" s="37"/>
      <c r="GE90" s="37"/>
      <c r="GF90" s="37"/>
      <c r="GG90" s="37"/>
      <c r="GH90" s="37"/>
      <c r="GI90" s="37"/>
      <c r="GJ90" s="37"/>
      <c r="GK90" s="37"/>
      <c r="GL90" s="37"/>
      <c r="GM90" s="37"/>
      <c r="GN90" s="37"/>
      <c r="GO90" s="37"/>
      <c r="GP90" s="37"/>
      <c r="GQ90" s="37"/>
      <c r="GR90" s="37"/>
      <c r="GS90" s="37"/>
      <c r="GT90" s="37"/>
      <c r="GU90" s="37"/>
      <c r="GV90" s="37"/>
      <c r="GW90" s="37"/>
      <c r="GX90" s="37"/>
      <c r="GY90" s="37"/>
      <c r="GZ90" s="37"/>
      <c r="HA90" s="37"/>
      <c r="HB90" s="37"/>
      <c r="HC90" s="37"/>
      <c r="HD90" s="37"/>
      <c r="HE90" s="37"/>
      <c r="HF90" s="37"/>
      <c r="HG90" s="37"/>
      <c r="HH90" s="37"/>
      <c r="HI90" s="37"/>
      <c r="HJ90" s="37"/>
      <c r="HK90" s="37"/>
      <c r="HL90" s="37"/>
      <c r="HM90" s="37"/>
      <c r="HN90" s="37"/>
      <c r="HO90" s="37"/>
      <c r="HP90" s="37"/>
      <c r="HQ90" s="37"/>
      <c r="HR90" s="37"/>
      <c r="HS90" s="37"/>
      <c r="HT90" s="37"/>
      <c r="HU90" s="37"/>
      <c r="HV90" s="37"/>
      <c r="HW90" s="37"/>
      <c r="HX90" s="37"/>
      <c r="HY90" s="37"/>
      <c r="HZ90" s="37"/>
      <c r="IA90" s="37"/>
      <c r="IB90" s="37"/>
      <c r="IC90" s="37"/>
      <c r="ID90" s="37"/>
      <c r="IE90" s="37"/>
      <c r="IF90" s="37"/>
      <c r="IG90" s="37"/>
      <c r="IH90" s="37"/>
      <c r="II90" s="37"/>
      <c r="IJ90" s="37"/>
      <c r="IK90" s="37"/>
      <c r="IL90" s="37"/>
      <c r="IM90" s="37"/>
      <c r="IN90" s="37"/>
      <c r="IO90" s="37"/>
      <c r="IP90" s="37"/>
      <c r="IQ90" s="37"/>
      <c r="IR90" s="37"/>
      <c r="IS90" s="37"/>
      <c r="IT90" s="37"/>
      <c r="IU90" s="37"/>
      <c r="IV90" s="37"/>
    </row>
    <row r="91" spans="1:256" customFormat="1" ht="15" customHeight="1" x14ac:dyDescent="0.2">
      <c r="A91" s="184" t="s">
        <v>93</v>
      </c>
      <c r="B91" s="200">
        <v>24</v>
      </c>
      <c r="C91" s="276">
        <v>35</v>
      </c>
      <c r="D91" s="201">
        <v>93</v>
      </c>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c r="CR91" s="37"/>
      <c r="CS91" s="37"/>
      <c r="CT91" s="37"/>
      <c r="CU91" s="37"/>
      <c r="CV91" s="37"/>
      <c r="CW91" s="37"/>
      <c r="CX91" s="37"/>
      <c r="CY91" s="37"/>
      <c r="CZ91" s="37"/>
      <c r="DA91" s="37"/>
      <c r="DB91" s="37"/>
      <c r="DC91" s="37"/>
      <c r="DD91" s="37"/>
      <c r="DE91" s="37"/>
      <c r="DF91" s="37"/>
      <c r="DG91" s="37"/>
      <c r="DH91" s="37"/>
      <c r="DI91" s="37"/>
      <c r="DJ91" s="37"/>
      <c r="DK91" s="37"/>
      <c r="DL91" s="37"/>
      <c r="DM91" s="37"/>
      <c r="DN91" s="37"/>
      <c r="DO91" s="37"/>
      <c r="DP91" s="37"/>
      <c r="DQ91" s="37"/>
      <c r="DR91" s="37"/>
      <c r="DS91" s="37"/>
      <c r="DT91" s="37"/>
      <c r="DU91" s="37"/>
      <c r="DV91" s="37"/>
      <c r="DW91" s="37"/>
      <c r="DX91" s="37"/>
      <c r="DY91" s="37"/>
      <c r="DZ91" s="37"/>
      <c r="EA91" s="37"/>
      <c r="EB91" s="37"/>
      <c r="EC91" s="37"/>
      <c r="ED91" s="37"/>
      <c r="EE91" s="37"/>
      <c r="EF91" s="37"/>
      <c r="EG91" s="37"/>
      <c r="EH91" s="37"/>
      <c r="EI91" s="37"/>
      <c r="EJ91" s="37"/>
      <c r="EK91" s="37"/>
      <c r="EL91" s="37"/>
      <c r="EM91" s="37"/>
      <c r="EN91" s="37"/>
      <c r="EO91" s="37"/>
      <c r="EP91" s="37"/>
      <c r="EQ91" s="37"/>
      <c r="ER91" s="37"/>
      <c r="ES91" s="37"/>
      <c r="ET91" s="37"/>
      <c r="EU91" s="37"/>
      <c r="EV91" s="37"/>
      <c r="EW91" s="37"/>
      <c r="EX91" s="37"/>
      <c r="EY91" s="37"/>
      <c r="EZ91" s="37"/>
      <c r="FA91" s="37"/>
      <c r="FB91" s="37"/>
      <c r="FC91" s="37"/>
      <c r="FD91" s="37"/>
      <c r="FE91" s="37"/>
      <c r="FF91" s="37"/>
      <c r="FG91" s="37"/>
      <c r="FH91" s="37"/>
      <c r="FI91" s="37"/>
      <c r="FJ91" s="37"/>
      <c r="FK91" s="37"/>
      <c r="FL91" s="37"/>
      <c r="FM91" s="37"/>
      <c r="FN91" s="37"/>
      <c r="FO91" s="37"/>
      <c r="FP91" s="37"/>
      <c r="FQ91" s="37"/>
      <c r="FR91" s="37"/>
      <c r="FS91" s="37"/>
      <c r="FT91" s="37"/>
      <c r="FU91" s="37"/>
      <c r="FV91" s="37"/>
      <c r="FW91" s="37"/>
      <c r="FX91" s="37"/>
      <c r="FY91" s="37"/>
      <c r="FZ91" s="37"/>
      <c r="GA91" s="37"/>
      <c r="GB91" s="37"/>
      <c r="GC91" s="37"/>
      <c r="GD91" s="37"/>
      <c r="GE91" s="37"/>
      <c r="GF91" s="37"/>
      <c r="GG91" s="37"/>
      <c r="GH91" s="37"/>
      <c r="GI91" s="37"/>
      <c r="GJ91" s="37"/>
      <c r="GK91" s="37"/>
      <c r="GL91" s="37"/>
      <c r="GM91" s="37"/>
      <c r="GN91" s="37"/>
      <c r="GO91" s="37"/>
      <c r="GP91" s="37"/>
      <c r="GQ91" s="37"/>
      <c r="GR91" s="37"/>
      <c r="GS91" s="37"/>
      <c r="GT91" s="37"/>
      <c r="GU91" s="37"/>
      <c r="GV91" s="37"/>
      <c r="GW91" s="37"/>
      <c r="GX91" s="37"/>
      <c r="GY91" s="37"/>
      <c r="GZ91" s="37"/>
      <c r="HA91" s="37"/>
      <c r="HB91" s="37"/>
      <c r="HC91" s="37"/>
      <c r="HD91" s="37"/>
      <c r="HE91" s="37"/>
      <c r="HF91" s="37"/>
      <c r="HG91" s="37"/>
      <c r="HH91" s="37"/>
      <c r="HI91" s="37"/>
      <c r="HJ91" s="37"/>
      <c r="HK91" s="37"/>
      <c r="HL91" s="37"/>
      <c r="HM91" s="37"/>
      <c r="HN91" s="37"/>
      <c r="HO91" s="37"/>
      <c r="HP91" s="37"/>
      <c r="HQ91" s="37"/>
      <c r="HR91" s="37"/>
      <c r="HS91" s="37"/>
      <c r="HT91" s="37"/>
      <c r="HU91" s="37"/>
      <c r="HV91" s="37"/>
      <c r="HW91" s="37"/>
      <c r="HX91" s="37"/>
      <c r="HY91" s="37"/>
      <c r="HZ91" s="37"/>
      <c r="IA91" s="37"/>
      <c r="IB91" s="37"/>
      <c r="IC91" s="37"/>
      <c r="ID91" s="37"/>
      <c r="IE91" s="37"/>
      <c r="IF91" s="37"/>
      <c r="IG91" s="37"/>
      <c r="IH91" s="37"/>
      <c r="II91" s="37"/>
      <c r="IJ91" s="37"/>
      <c r="IK91" s="37"/>
      <c r="IL91" s="37"/>
      <c r="IM91" s="37"/>
      <c r="IN91" s="37"/>
      <c r="IO91" s="37"/>
      <c r="IP91" s="37"/>
      <c r="IQ91" s="37"/>
      <c r="IR91" s="37"/>
      <c r="IS91" s="37"/>
      <c r="IT91" s="37"/>
      <c r="IU91" s="37"/>
      <c r="IV91" s="37"/>
    </row>
    <row r="92" spans="1:256" customFormat="1" ht="15" customHeight="1" x14ac:dyDescent="0.2">
      <c r="A92" s="184" t="s">
        <v>80</v>
      </c>
      <c r="B92" s="200">
        <v>202</v>
      </c>
      <c r="C92" s="276">
        <v>141</v>
      </c>
      <c r="D92" s="201">
        <v>183</v>
      </c>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c r="CR92" s="37"/>
      <c r="CS92" s="37"/>
      <c r="CT92" s="37"/>
      <c r="CU92" s="37"/>
      <c r="CV92" s="37"/>
      <c r="CW92" s="37"/>
      <c r="CX92" s="37"/>
      <c r="CY92" s="37"/>
      <c r="CZ92" s="37"/>
      <c r="DA92" s="37"/>
      <c r="DB92" s="37"/>
      <c r="DC92" s="37"/>
      <c r="DD92" s="37"/>
      <c r="DE92" s="37"/>
      <c r="DF92" s="37"/>
      <c r="DG92" s="37"/>
      <c r="DH92" s="37"/>
      <c r="DI92" s="37"/>
      <c r="DJ92" s="37"/>
      <c r="DK92" s="37"/>
      <c r="DL92" s="37"/>
      <c r="DM92" s="37"/>
      <c r="DN92" s="37"/>
      <c r="DO92" s="37"/>
      <c r="DP92" s="37"/>
      <c r="DQ92" s="37"/>
      <c r="DR92" s="37"/>
      <c r="DS92" s="37"/>
      <c r="DT92" s="37"/>
      <c r="DU92" s="37"/>
      <c r="DV92" s="37"/>
      <c r="DW92" s="37"/>
      <c r="DX92" s="37"/>
      <c r="DY92" s="37"/>
      <c r="DZ92" s="37"/>
      <c r="EA92" s="37"/>
      <c r="EB92" s="37"/>
      <c r="EC92" s="37"/>
      <c r="ED92" s="37"/>
      <c r="EE92" s="37"/>
      <c r="EF92" s="37"/>
      <c r="EG92" s="37"/>
      <c r="EH92" s="37"/>
      <c r="EI92" s="37"/>
      <c r="EJ92" s="37"/>
      <c r="EK92" s="37"/>
      <c r="EL92" s="37"/>
      <c r="EM92" s="37"/>
      <c r="EN92" s="37"/>
      <c r="EO92" s="37"/>
      <c r="EP92" s="37"/>
      <c r="EQ92" s="37"/>
      <c r="ER92" s="37"/>
      <c r="ES92" s="37"/>
      <c r="ET92" s="37"/>
      <c r="EU92" s="37"/>
      <c r="EV92" s="37"/>
      <c r="EW92" s="37"/>
      <c r="EX92" s="37"/>
      <c r="EY92" s="37"/>
      <c r="EZ92" s="37"/>
      <c r="FA92" s="37"/>
      <c r="FB92" s="37"/>
      <c r="FC92" s="37"/>
      <c r="FD92" s="37"/>
      <c r="FE92" s="37"/>
      <c r="FF92" s="37"/>
      <c r="FG92" s="37"/>
      <c r="FH92" s="37"/>
      <c r="FI92" s="37"/>
      <c r="FJ92" s="37"/>
      <c r="FK92" s="37"/>
      <c r="FL92" s="37"/>
      <c r="FM92" s="37"/>
      <c r="FN92" s="37"/>
      <c r="FO92" s="37"/>
      <c r="FP92" s="37"/>
      <c r="FQ92" s="37"/>
      <c r="FR92" s="37"/>
      <c r="FS92" s="37"/>
      <c r="FT92" s="37"/>
      <c r="FU92" s="37"/>
      <c r="FV92" s="37"/>
      <c r="FW92" s="37"/>
      <c r="FX92" s="37"/>
      <c r="FY92" s="37"/>
      <c r="FZ92" s="37"/>
      <c r="GA92" s="37"/>
      <c r="GB92" s="37"/>
      <c r="GC92" s="37"/>
      <c r="GD92" s="37"/>
      <c r="GE92" s="37"/>
      <c r="GF92" s="37"/>
      <c r="GG92" s="37"/>
      <c r="GH92" s="37"/>
      <c r="GI92" s="37"/>
      <c r="GJ92" s="37"/>
      <c r="GK92" s="37"/>
      <c r="GL92" s="37"/>
      <c r="GM92" s="37"/>
      <c r="GN92" s="37"/>
      <c r="GO92" s="37"/>
      <c r="GP92" s="37"/>
      <c r="GQ92" s="37"/>
      <c r="GR92" s="37"/>
      <c r="GS92" s="37"/>
      <c r="GT92" s="37"/>
      <c r="GU92" s="37"/>
      <c r="GV92" s="37"/>
      <c r="GW92" s="37"/>
      <c r="GX92" s="37"/>
      <c r="GY92" s="37"/>
      <c r="GZ92" s="37"/>
      <c r="HA92" s="37"/>
      <c r="HB92" s="37"/>
      <c r="HC92" s="37"/>
      <c r="HD92" s="37"/>
      <c r="HE92" s="37"/>
      <c r="HF92" s="37"/>
      <c r="HG92" s="37"/>
      <c r="HH92" s="37"/>
      <c r="HI92" s="37"/>
      <c r="HJ92" s="37"/>
      <c r="HK92" s="37"/>
      <c r="HL92" s="37"/>
      <c r="HM92" s="37"/>
      <c r="HN92" s="37"/>
      <c r="HO92" s="37"/>
      <c r="HP92" s="37"/>
      <c r="HQ92" s="37"/>
      <c r="HR92" s="37"/>
      <c r="HS92" s="37"/>
      <c r="HT92" s="37"/>
      <c r="HU92" s="37"/>
      <c r="HV92" s="37"/>
      <c r="HW92" s="37"/>
      <c r="HX92" s="37"/>
      <c r="HY92" s="37"/>
      <c r="HZ92" s="37"/>
      <c r="IA92" s="37"/>
      <c r="IB92" s="37"/>
      <c r="IC92" s="37"/>
      <c r="ID92" s="37"/>
      <c r="IE92" s="37"/>
      <c r="IF92" s="37"/>
      <c r="IG92" s="37"/>
      <c r="IH92" s="37"/>
      <c r="II92" s="37"/>
      <c r="IJ92" s="37"/>
      <c r="IK92" s="37"/>
      <c r="IL92" s="37"/>
      <c r="IM92" s="37"/>
      <c r="IN92" s="37"/>
      <c r="IO92" s="37"/>
      <c r="IP92" s="37"/>
      <c r="IQ92" s="37"/>
      <c r="IR92" s="37"/>
      <c r="IS92" s="37"/>
      <c r="IT92" s="37"/>
      <c r="IU92" s="37"/>
      <c r="IV92" s="37"/>
    </row>
    <row r="93" spans="1:256" customFormat="1" ht="15" customHeight="1" x14ac:dyDescent="0.2">
      <c r="A93" s="184" t="s">
        <v>0</v>
      </c>
      <c r="B93" s="200">
        <v>141</v>
      </c>
      <c r="C93" s="276">
        <v>87</v>
      </c>
      <c r="D93" s="201">
        <v>109</v>
      </c>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c r="CR93" s="37"/>
      <c r="CS93" s="37"/>
      <c r="CT93" s="37"/>
      <c r="CU93" s="37"/>
      <c r="CV93" s="37"/>
      <c r="CW93" s="37"/>
      <c r="CX93" s="37"/>
      <c r="CY93" s="37"/>
      <c r="CZ93" s="37"/>
      <c r="DA93" s="37"/>
      <c r="DB93" s="37"/>
      <c r="DC93" s="37"/>
      <c r="DD93" s="37"/>
      <c r="DE93" s="37"/>
      <c r="DF93" s="37"/>
      <c r="DG93" s="37"/>
      <c r="DH93" s="37"/>
      <c r="DI93" s="37"/>
      <c r="DJ93" s="37"/>
      <c r="DK93" s="37"/>
      <c r="DL93" s="37"/>
      <c r="DM93" s="37"/>
      <c r="DN93" s="37"/>
      <c r="DO93" s="37"/>
      <c r="DP93" s="37"/>
      <c r="DQ93" s="37"/>
      <c r="DR93" s="37"/>
      <c r="DS93" s="37"/>
      <c r="DT93" s="37"/>
      <c r="DU93" s="37"/>
      <c r="DV93" s="37"/>
      <c r="DW93" s="37"/>
      <c r="DX93" s="37"/>
      <c r="DY93" s="37"/>
      <c r="DZ93" s="37"/>
      <c r="EA93" s="37"/>
      <c r="EB93" s="37"/>
      <c r="EC93" s="37"/>
      <c r="ED93" s="37"/>
      <c r="EE93" s="37"/>
      <c r="EF93" s="37"/>
      <c r="EG93" s="37"/>
      <c r="EH93" s="37"/>
      <c r="EI93" s="37"/>
      <c r="EJ93" s="37"/>
      <c r="EK93" s="37"/>
      <c r="EL93" s="37"/>
      <c r="EM93" s="37"/>
      <c r="EN93" s="37"/>
      <c r="EO93" s="37"/>
      <c r="EP93" s="37"/>
      <c r="EQ93" s="37"/>
      <c r="ER93" s="37"/>
      <c r="ES93" s="37"/>
      <c r="ET93" s="37"/>
      <c r="EU93" s="37"/>
      <c r="EV93" s="37"/>
      <c r="EW93" s="37"/>
      <c r="EX93" s="37"/>
      <c r="EY93" s="37"/>
      <c r="EZ93" s="37"/>
      <c r="FA93" s="37"/>
      <c r="FB93" s="37"/>
      <c r="FC93" s="37"/>
      <c r="FD93" s="37"/>
      <c r="FE93" s="37"/>
      <c r="FF93" s="37"/>
      <c r="FG93" s="37"/>
      <c r="FH93" s="37"/>
      <c r="FI93" s="37"/>
      <c r="FJ93" s="37"/>
      <c r="FK93" s="37"/>
      <c r="FL93" s="37"/>
      <c r="FM93" s="37"/>
      <c r="FN93" s="37"/>
      <c r="FO93" s="37"/>
      <c r="FP93" s="37"/>
      <c r="FQ93" s="37"/>
      <c r="FR93" s="37"/>
      <c r="FS93" s="37"/>
      <c r="FT93" s="37"/>
      <c r="FU93" s="37"/>
      <c r="FV93" s="37"/>
      <c r="FW93" s="37"/>
      <c r="FX93" s="37"/>
      <c r="FY93" s="37"/>
      <c r="FZ93" s="37"/>
      <c r="GA93" s="37"/>
      <c r="GB93" s="37"/>
      <c r="GC93" s="37"/>
      <c r="GD93" s="37"/>
      <c r="GE93" s="37"/>
      <c r="GF93" s="37"/>
      <c r="GG93" s="37"/>
      <c r="GH93" s="37"/>
      <c r="GI93" s="37"/>
      <c r="GJ93" s="37"/>
      <c r="GK93" s="37"/>
      <c r="GL93" s="37"/>
      <c r="GM93" s="37"/>
      <c r="GN93" s="37"/>
      <c r="GO93" s="37"/>
      <c r="GP93" s="37"/>
      <c r="GQ93" s="37"/>
      <c r="GR93" s="37"/>
      <c r="GS93" s="37"/>
      <c r="GT93" s="37"/>
      <c r="GU93" s="37"/>
      <c r="GV93" s="37"/>
      <c r="GW93" s="37"/>
      <c r="GX93" s="37"/>
      <c r="GY93" s="37"/>
      <c r="GZ93" s="37"/>
      <c r="HA93" s="37"/>
      <c r="HB93" s="37"/>
      <c r="HC93" s="37"/>
      <c r="HD93" s="37"/>
      <c r="HE93" s="37"/>
      <c r="HF93" s="37"/>
      <c r="HG93" s="37"/>
      <c r="HH93" s="37"/>
      <c r="HI93" s="37"/>
      <c r="HJ93" s="37"/>
      <c r="HK93" s="37"/>
      <c r="HL93" s="37"/>
      <c r="HM93" s="37"/>
      <c r="HN93" s="37"/>
      <c r="HO93" s="37"/>
      <c r="HP93" s="37"/>
      <c r="HQ93" s="37"/>
      <c r="HR93" s="37"/>
      <c r="HS93" s="37"/>
      <c r="HT93" s="37"/>
      <c r="HU93" s="37"/>
      <c r="HV93" s="37"/>
      <c r="HW93" s="37"/>
      <c r="HX93" s="37"/>
      <c r="HY93" s="37"/>
      <c r="HZ93" s="37"/>
      <c r="IA93" s="37"/>
      <c r="IB93" s="37"/>
      <c r="IC93" s="37"/>
      <c r="ID93" s="37"/>
      <c r="IE93" s="37"/>
      <c r="IF93" s="37"/>
      <c r="IG93" s="37"/>
      <c r="IH93" s="37"/>
      <c r="II93" s="37"/>
      <c r="IJ93" s="37"/>
      <c r="IK93" s="37"/>
      <c r="IL93" s="37"/>
      <c r="IM93" s="37"/>
      <c r="IN93" s="37"/>
      <c r="IO93" s="37"/>
      <c r="IP93" s="37"/>
      <c r="IQ93" s="37"/>
      <c r="IR93" s="37"/>
      <c r="IS93" s="37"/>
      <c r="IT93" s="37"/>
      <c r="IU93" s="37"/>
      <c r="IV93" s="37"/>
    </row>
    <row r="94" spans="1:256" customFormat="1" ht="28.5" customHeight="1" x14ac:dyDescent="0.2">
      <c r="A94" s="184" t="s">
        <v>81</v>
      </c>
      <c r="B94" s="200">
        <v>17</v>
      </c>
      <c r="C94" s="276">
        <v>42</v>
      </c>
      <c r="D94" s="201">
        <v>52</v>
      </c>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7"/>
      <c r="CZ94" s="37"/>
      <c r="DA94" s="37"/>
      <c r="DB94" s="37"/>
      <c r="DC94" s="37"/>
      <c r="DD94" s="37"/>
      <c r="DE94" s="37"/>
      <c r="DF94" s="37"/>
      <c r="DG94" s="37"/>
      <c r="DH94" s="37"/>
      <c r="DI94" s="37"/>
      <c r="DJ94" s="37"/>
      <c r="DK94" s="37"/>
      <c r="DL94" s="37"/>
      <c r="DM94" s="37"/>
      <c r="DN94" s="37"/>
      <c r="DO94" s="37"/>
      <c r="DP94" s="37"/>
      <c r="DQ94" s="37"/>
      <c r="DR94" s="37"/>
      <c r="DS94" s="37"/>
      <c r="DT94" s="37"/>
      <c r="DU94" s="37"/>
      <c r="DV94" s="37"/>
      <c r="DW94" s="37"/>
      <c r="DX94" s="37"/>
      <c r="DY94" s="37"/>
      <c r="DZ94" s="37"/>
      <c r="EA94" s="37"/>
      <c r="EB94" s="37"/>
      <c r="EC94" s="37"/>
      <c r="ED94" s="37"/>
      <c r="EE94" s="37"/>
      <c r="EF94" s="37"/>
      <c r="EG94" s="37"/>
      <c r="EH94" s="37"/>
      <c r="EI94" s="37"/>
      <c r="EJ94" s="37"/>
      <c r="EK94" s="37"/>
      <c r="EL94" s="37"/>
      <c r="EM94" s="37"/>
      <c r="EN94" s="37"/>
      <c r="EO94" s="37"/>
      <c r="EP94" s="37"/>
      <c r="EQ94" s="37"/>
      <c r="ER94" s="37"/>
      <c r="ES94" s="37"/>
      <c r="ET94" s="37"/>
      <c r="EU94" s="37"/>
      <c r="EV94" s="37"/>
      <c r="EW94" s="37"/>
      <c r="EX94" s="37"/>
      <c r="EY94" s="37"/>
      <c r="EZ94" s="37"/>
      <c r="FA94" s="37"/>
      <c r="FB94" s="37"/>
      <c r="FC94" s="37"/>
      <c r="FD94" s="37"/>
      <c r="FE94" s="37"/>
      <c r="FF94" s="37"/>
      <c r="FG94" s="37"/>
      <c r="FH94" s="37"/>
      <c r="FI94" s="37"/>
      <c r="FJ94" s="37"/>
      <c r="FK94" s="37"/>
      <c r="FL94" s="37"/>
      <c r="FM94" s="37"/>
      <c r="FN94" s="37"/>
      <c r="FO94" s="37"/>
      <c r="FP94" s="37"/>
      <c r="FQ94" s="37"/>
      <c r="FR94" s="37"/>
      <c r="FS94" s="37"/>
      <c r="FT94" s="37"/>
      <c r="FU94" s="37"/>
      <c r="FV94" s="37"/>
      <c r="FW94" s="37"/>
      <c r="FX94" s="37"/>
      <c r="FY94" s="37"/>
      <c r="FZ94" s="37"/>
      <c r="GA94" s="37"/>
      <c r="GB94" s="37"/>
      <c r="GC94" s="37"/>
      <c r="GD94" s="37"/>
      <c r="GE94" s="37"/>
      <c r="GF94" s="37"/>
      <c r="GG94" s="37"/>
      <c r="GH94" s="37"/>
      <c r="GI94" s="37"/>
      <c r="GJ94" s="37"/>
      <c r="GK94" s="37"/>
      <c r="GL94" s="37"/>
      <c r="GM94" s="37"/>
      <c r="GN94" s="37"/>
      <c r="GO94" s="37"/>
      <c r="GP94" s="37"/>
      <c r="GQ94" s="37"/>
      <c r="GR94" s="37"/>
      <c r="GS94" s="37"/>
      <c r="GT94" s="37"/>
      <c r="GU94" s="37"/>
      <c r="GV94" s="37"/>
      <c r="GW94" s="37"/>
      <c r="GX94" s="37"/>
      <c r="GY94" s="37"/>
      <c r="GZ94" s="37"/>
      <c r="HA94" s="37"/>
      <c r="HB94" s="37"/>
      <c r="HC94" s="37"/>
      <c r="HD94" s="37"/>
      <c r="HE94" s="37"/>
      <c r="HF94" s="37"/>
      <c r="HG94" s="37"/>
      <c r="HH94" s="37"/>
      <c r="HI94" s="37"/>
      <c r="HJ94" s="37"/>
      <c r="HK94" s="37"/>
      <c r="HL94" s="37"/>
      <c r="HM94" s="37"/>
      <c r="HN94" s="37"/>
      <c r="HO94" s="37"/>
      <c r="HP94" s="37"/>
      <c r="HQ94" s="37"/>
      <c r="HR94" s="37"/>
      <c r="HS94" s="37"/>
      <c r="HT94" s="37"/>
      <c r="HU94" s="37"/>
      <c r="HV94" s="37"/>
      <c r="HW94" s="37"/>
      <c r="HX94" s="37"/>
      <c r="HY94" s="37"/>
      <c r="HZ94" s="37"/>
      <c r="IA94" s="37"/>
      <c r="IB94" s="37"/>
      <c r="IC94" s="37"/>
      <c r="ID94" s="37"/>
      <c r="IE94" s="37"/>
      <c r="IF94" s="37"/>
      <c r="IG94" s="37"/>
      <c r="IH94" s="37"/>
      <c r="II94" s="37"/>
      <c r="IJ94" s="37"/>
      <c r="IK94" s="37"/>
      <c r="IL94" s="37"/>
      <c r="IM94" s="37"/>
      <c r="IN94" s="37"/>
      <c r="IO94" s="37"/>
      <c r="IP94" s="37"/>
      <c r="IQ94" s="37"/>
      <c r="IR94" s="37"/>
      <c r="IS94" s="37"/>
      <c r="IT94" s="37"/>
      <c r="IU94" s="37"/>
      <c r="IV94" s="37"/>
    </row>
    <row r="95" spans="1:256" customFormat="1" ht="15" customHeight="1" x14ac:dyDescent="0.2">
      <c r="A95" s="184" t="s">
        <v>97</v>
      </c>
      <c r="B95" s="200">
        <v>124</v>
      </c>
      <c r="C95" s="276">
        <v>73</v>
      </c>
      <c r="D95" s="201">
        <v>89</v>
      </c>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7"/>
      <c r="CZ95" s="37"/>
      <c r="DA95" s="37"/>
      <c r="DB95" s="37"/>
      <c r="DC95" s="37"/>
      <c r="DD95" s="37"/>
      <c r="DE95" s="37"/>
      <c r="DF95" s="37"/>
      <c r="DG95" s="37"/>
      <c r="DH95" s="37"/>
      <c r="DI95" s="37"/>
      <c r="DJ95" s="37"/>
      <c r="DK95" s="37"/>
      <c r="DL95" s="37"/>
      <c r="DM95" s="37"/>
      <c r="DN95" s="37"/>
      <c r="DO95" s="37"/>
      <c r="DP95" s="37"/>
      <c r="DQ95" s="37"/>
      <c r="DR95" s="37"/>
      <c r="DS95" s="37"/>
      <c r="DT95" s="37"/>
      <c r="DU95" s="37"/>
      <c r="DV95" s="37"/>
      <c r="DW95" s="37"/>
      <c r="DX95" s="37"/>
      <c r="DY95" s="37"/>
      <c r="DZ95" s="37"/>
      <c r="EA95" s="37"/>
      <c r="EB95" s="37"/>
      <c r="EC95" s="37"/>
      <c r="ED95" s="37"/>
      <c r="EE95" s="37"/>
      <c r="EF95" s="37"/>
      <c r="EG95" s="37"/>
      <c r="EH95" s="37"/>
      <c r="EI95" s="37"/>
      <c r="EJ95" s="37"/>
      <c r="EK95" s="37"/>
      <c r="EL95" s="37"/>
      <c r="EM95" s="37"/>
      <c r="EN95" s="37"/>
      <c r="EO95" s="37"/>
      <c r="EP95" s="37"/>
      <c r="EQ95" s="37"/>
      <c r="ER95" s="37"/>
      <c r="ES95" s="37"/>
      <c r="ET95" s="37"/>
      <c r="EU95" s="37"/>
      <c r="EV95" s="37"/>
      <c r="EW95" s="37"/>
      <c r="EX95" s="37"/>
      <c r="EY95" s="37"/>
      <c r="EZ95" s="37"/>
      <c r="FA95" s="37"/>
      <c r="FB95" s="37"/>
      <c r="FC95" s="37"/>
      <c r="FD95" s="37"/>
      <c r="FE95" s="37"/>
      <c r="FF95" s="37"/>
      <c r="FG95" s="37"/>
      <c r="FH95" s="37"/>
      <c r="FI95" s="37"/>
      <c r="FJ95" s="37"/>
      <c r="FK95" s="37"/>
      <c r="FL95" s="37"/>
      <c r="FM95" s="37"/>
      <c r="FN95" s="37"/>
      <c r="FO95" s="37"/>
      <c r="FP95" s="37"/>
      <c r="FQ95" s="37"/>
      <c r="FR95" s="37"/>
      <c r="FS95" s="37"/>
      <c r="FT95" s="37"/>
      <c r="FU95" s="37"/>
      <c r="FV95" s="37"/>
      <c r="FW95" s="37"/>
      <c r="FX95" s="37"/>
      <c r="FY95" s="37"/>
      <c r="FZ95" s="37"/>
      <c r="GA95" s="37"/>
      <c r="GB95" s="37"/>
      <c r="GC95" s="37"/>
      <c r="GD95" s="37"/>
      <c r="GE95" s="37"/>
      <c r="GF95" s="37"/>
      <c r="GG95" s="37"/>
      <c r="GH95" s="37"/>
      <c r="GI95" s="37"/>
      <c r="GJ95" s="37"/>
      <c r="GK95" s="37"/>
      <c r="GL95" s="37"/>
      <c r="GM95" s="37"/>
      <c r="GN95" s="37"/>
      <c r="GO95" s="37"/>
      <c r="GP95" s="37"/>
      <c r="GQ95" s="37"/>
      <c r="GR95" s="37"/>
      <c r="GS95" s="37"/>
      <c r="GT95" s="37"/>
      <c r="GU95" s="37"/>
      <c r="GV95" s="37"/>
      <c r="GW95" s="37"/>
      <c r="GX95" s="37"/>
      <c r="GY95" s="37"/>
      <c r="GZ95" s="37"/>
      <c r="HA95" s="37"/>
      <c r="HB95" s="37"/>
      <c r="HC95" s="37"/>
      <c r="HD95" s="37"/>
      <c r="HE95" s="37"/>
      <c r="HF95" s="37"/>
      <c r="HG95" s="37"/>
      <c r="HH95" s="37"/>
      <c r="HI95" s="37"/>
      <c r="HJ95" s="37"/>
      <c r="HK95" s="37"/>
      <c r="HL95" s="37"/>
      <c r="HM95" s="37"/>
      <c r="HN95" s="37"/>
      <c r="HO95" s="37"/>
      <c r="HP95" s="37"/>
      <c r="HQ95" s="37"/>
      <c r="HR95" s="37"/>
      <c r="HS95" s="37"/>
      <c r="HT95" s="37"/>
      <c r="HU95" s="37"/>
      <c r="HV95" s="37"/>
      <c r="HW95" s="37"/>
      <c r="HX95" s="37"/>
      <c r="HY95" s="37"/>
      <c r="HZ95" s="37"/>
      <c r="IA95" s="37"/>
      <c r="IB95" s="37"/>
      <c r="IC95" s="37"/>
      <c r="ID95" s="37"/>
      <c r="IE95" s="37"/>
      <c r="IF95" s="37"/>
      <c r="IG95" s="37"/>
      <c r="IH95" s="37"/>
      <c r="II95" s="37"/>
      <c r="IJ95" s="37"/>
      <c r="IK95" s="37"/>
      <c r="IL95" s="37"/>
      <c r="IM95" s="37"/>
      <c r="IN95" s="37"/>
      <c r="IO95" s="37"/>
      <c r="IP95" s="37"/>
      <c r="IQ95" s="37"/>
      <c r="IR95" s="37"/>
      <c r="IS95" s="37"/>
      <c r="IT95" s="37"/>
      <c r="IU95" s="37"/>
      <c r="IV95" s="37"/>
    </row>
    <row r="96" spans="1:256" customFormat="1" ht="15" customHeight="1" x14ac:dyDescent="0.2">
      <c r="A96" s="184" t="s">
        <v>94</v>
      </c>
      <c r="B96" s="200">
        <v>7</v>
      </c>
      <c r="C96" s="276">
        <v>3</v>
      </c>
      <c r="D96" s="201">
        <v>4</v>
      </c>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7"/>
      <c r="CZ96" s="37"/>
      <c r="DA96" s="37"/>
      <c r="DB96" s="37"/>
      <c r="DC96" s="37"/>
      <c r="DD96" s="37"/>
      <c r="DE96" s="37"/>
      <c r="DF96" s="37"/>
      <c r="DG96" s="37"/>
      <c r="DH96" s="37"/>
      <c r="DI96" s="37"/>
      <c r="DJ96" s="37"/>
      <c r="DK96" s="37"/>
      <c r="DL96" s="37"/>
      <c r="DM96" s="37"/>
      <c r="DN96" s="37"/>
      <c r="DO96" s="37"/>
      <c r="DP96" s="37"/>
      <c r="DQ96" s="37"/>
      <c r="DR96" s="37"/>
      <c r="DS96" s="37"/>
      <c r="DT96" s="37"/>
      <c r="DU96" s="37"/>
      <c r="DV96" s="37"/>
      <c r="DW96" s="37"/>
      <c r="DX96" s="37"/>
      <c r="DY96" s="37"/>
      <c r="DZ96" s="37"/>
      <c r="EA96" s="37"/>
      <c r="EB96" s="37"/>
      <c r="EC96" s="37"/>
      <c r="ED96" s="37"/>
      <c r="EE96" s="37"/>
      <c r="EF96" s="37"/>
      <c r="EG96" s="37"/>
      <c r="EH96" s="37"/>
      <c r="EI96" s="37"/>
      <c r="EJ96" s="37"/>
      <c r="EK96" s="37"/>
      <c r="EL96" s="37"/>
      <c r="EM96" s="37"/>
      <c r="EN96" s="37"/>
      <c r="EO96" s="37"/>
      <c r="EP96" s="37"/>
      <c r="EQ96" s="37"/>
      <c r="ER96" s="37"/>
      <c r="ES96" s="37"/>
      <c r="ET96" s="37"/>
      <c r="EU96" s="37"/>
      <c r="EV96" s="37"/>
      <c r="EW96" s="37"/>
      <c r="EX96" s="37"/>
      <c r="EY96" s="37"/>
      <c r="EZ96" s="37"/>
      <c r="FA96" s="37"/>
      <c r="FB96" s="37"/>
      <c r="FC96" s="37"/>
      <c r="FD96" s="37"/>
      <c r="FE96" s="37"/>
      <c r="FF96" s="37"/>
      <c r="FG96" s="37"/>
      <c r="FH96" s="37"/>
      <c r="FI96" s="37"/>
      <c r="FJ96" s="37"/>
      <c r="FK96" s="37"/>
      <c r="FL96" s="37"/>
      <c r="FM96" s="37"/>
      <c r="FN96" s="37"/>
      <c r="FO96" s="37"/>
      <c r="FP96" s="37"/>
      <c r="FQ96" s="37"/>
      <c r="FR96" s="37"/>
      <c r="FS96" s="37"/>
      <c r="FT96" s="37"/>
      <c r="FU96" s="37"/>
      <c r="FV96" s="37"/>
      <c r="FW96" s="37"/>
      <c r="FX96" s="37"/>
      <c r="FY96" s="37"/>
      <c r="FZ96" s="37"/>
      <c r="GA96" s="37"/>
      <c r="GB96" s="37"/>
      <c r="GC96" s="37"/>
      <c r="GD96" s="37"/>
      <c r="GE96" s="37"/>
      <c r="GF96" s="37"/>
      <c r="GG96" s="37"/>
      <c r="GH96" s="37"/>
      <c r="GI96" s="37"/>
      <c r="GJ96" s="37"/>
      <c r="GK96" s="37"/>
      <c r="GL96" s="37"/>
      <c r="GM96" s="37"/>
      <c r="GN96" s="37"/>
      <c r="GO96" s="37"/>
      <c r="GP96" s="37"/>
      <c r="GQ96" s="37"/>
      <c r="GR96" s="37"/>
      <c r="GS96" s="37"/>
      <c r="GT96" s="37"/>
      <c r="GU96" s="37"/>
      <c r="GV96" s="37"/>
      <c r="GW96" s="37"/>
      <c r="GX96" s="37"/>
      <c r="GY96" s="37"/>
      <c r="GZ96" s="37"/>
      <c r="HA96" s="37"/>
      <c r="HB96" s="37"/>
      <c r="HC96" s="37"/>
      <c r="HD96" s="37"/>
      <c r="HE96" s="37"/>
      <c r="HF96" s="37"/>
      <c r="HG96" s="37"/>
      <c r="HH96" s="37"/>
      <c r="HI96" s="37"/>
      <c r="HJ96" s="37"/>
      <c r="HK96" s="37"/>
      <c r="HL96" s="37"/>
      <c r="HM96" s="37"/>
      <c r="HN96" s="37"/>
      <c r="HO96" s="37"/>
      <c r="HP96" s="37"/>
      <c r="HQ96" s="37"/>
      <c r="HR96" s="37"/>
      <c r="HS96" s="37"/>
      <c r="HT96" s="37"/>
      <c r="HU96" s="37"/>
      <c r="HV96" s="37"/>
      <c r="HW96" s="37"/>
      <c r="HX96" s="37"/>
      <c r="HY96" s="37"/>
      <c r="HZ96" s="37"/>
      <c r="IA96" s="37"/>
      <c r="IB96" s="37"/>
      <c r="IC96" s="37"/>
      <c r="ID96" s="37"/>
      <c r="IE96" s="37"/>
      <c r="IF96" s="37"/>
      <c r="IG96" s="37"/>
      <c r="IH96" s="37"/>
      <c r="II96" s="37"/>
      <c r="IJ96" s="37"/>
      <c r="IK96" s="37"/>
      <c r="IL96" s="37"/>
      <c r="IM96" s="37"/>
      <c r="IN96" s="37"/>
      <c r="IO96" s="37"/>
      <c r="IP96" s="37"/>
      <c r="IQ96" s="37"/>
      <c r="IR96" s="37"/>
      <c r="IS96" s="37"/>
      <c r="IT96" s="37"/>
      <c r="IU96" s="37"/>
      <c r="IV96" s="37"/>
    </row>
    <row r="97" spans="1:256" customFormat="1" ht="15" customHeight="1" x14ac:dyDescent="0.2">
      <c r="A97" s="184" t="s">
        <v>90</v>
      </c>
      <c r="B97" s="200">
        <v>189</v>
      </c>
      <c r="C97" s="276">
        <v>222</v>
      </c>
      <c r="D97" s="201">
        <v>400</v>
      </c>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c r="CW97" s="37"/>
      <c r="CX97" s="37"/>
      <c r="CY97" s="37"/>
      <c r="CZ97" s="37"/>
      <c r="DA97" s="37"/>
      <c r="DB97" s="37"/>
      <c r="DC97" s="37"/>
      <c r="DD97" s="37"/>
      <c r="DE97" s="37"/>
      <c r="DF97" s="37"/>
      <c r="DG97" s="37"/>
      <c r="DH97" s="37"/>
      <c r="DI97" s="37"/>
      <c r="DJ97" s="37"/>
      <c r="DK97" s="37"/>
      <c r="DL97" s="37"/>
      <c r="DM97" s="37"/>
      <c r="DN97" s="37"/>
      <c r="DO97" s="37"/>
      <c r="DP97" s="37"/>
      <c r="DQ97" s="37"/>
      <c r="DR97" s="37"/>
      <c r="DS97" s="37"/>
      <c r="DT97" s="37"/>
      <c r="DU97" s="37"/>
      <c r="DV97" s="37"/>
      <c r="DW97" s="37"/>
      <c r="DX97" s="37"/>
      <c r="DY97" s="37"/>
      <c r="DZ97" s="37"/>
      <c r="EA97" s="37"/>
      <c r="EB97" s="37"/>
      <c r="EC97" s="37"/>
      <c r="ED97" s="37"/>
      <c r="EE97" s="37"/>
      <c r="EF97" s="37"/>
      <c r="EG97" s="37"/>
      <c r="EH97" s="37"/>
      <c r="EI97" s="37"/>
      <c r="EJ97" s="37"/>
      <c r="EK97" s="37"/>
      <c r="EL97" s="37"/>
      <c r="EM97" s="37"/>
      <c r="EN97" s="37"/>
      <c r="EO97" s="37"/>
      <c r="EP97" s="37"/>
      <c r="EQ97" s="37"/>
      <c r="ER97" s="37"/>
      <c r="ES97" s="37"/>
      <c r="ET97" s="37"/>
      <c r="EU97" s="37"/>
      <c r="EV97" s="37"/>
      <c r="EW97" s="37"/>
      <c r="EX97" s="37"/>
      <c r="EY97" s="37"/>
      <c r="EZ97" s="37"/>
      <c r="FA97" s="37"/>
      <c r="FB97" s="37"/>
      <c r="FC97" s="37"/>
      <c r="FD97" s="37"/>
      <c r="FE97" s="37"/>
      <c r="FF97" s="37"/>
      <c r="FG97" s="37"/>
      <c r="FH97" s="37"/>
      <c r="FI97" s="37"/>
      <c r="FJ97" s="37"/>
      <c r="FK97" s="37"/>
      <c r="FL97" s="37"/>
      <c r="FM97" s="37"/>
      <c r="FN97" s="37"/>
      <c r="FO97" s="37"/>
      <c r="FP97" s="37"/>
      <c r="FQ97" s="37"/>
      <c r="FR97" s="37"/>
      <c r="FS97" s="37"/>
      <c r="FT97" s="37"/>
      <c r="FU97" s="37"/>
      <c r="FV97" s="37"/>
      <c r="FW97" s="37"/>
      <c r="FX97" s="37"/>
      <c r="FY97" s="37"/>
      <c r="FZ97" s="37"/>
      <c r="GA97" s="37"/>
      <c r="GB97" s="37"/>
      <c r="GC97" s="37"/>
      <c r="GD97" s="37"/>
      <c r="GE97" s="37"/>
      <c r="GF97" s="37"/>
      <c r="GG97" s="37"/>
      <c r="GH97" s="37"/>
      <c r="GI97" s="37"/>
      <c r="GJ97" s="37"/>
      <c r="GK97" s="37"/>
      <c r="GL97" s="37"/>
      <c r="GM97" s="37"/>
      <c r="GN97" s="37"/>
      <c r="GO97" s="37"/>
      <c r="GP97" s="37"/>
      <c r="GQ97" s="37"/>
      <c r="GR97" s="37"/>
      <c r="GS97" s="37"/>
      <c r="GT97" s="37"/>
      <c r="GU97" s="37"/>
      <c r="GV97" s="37"/>
      <c r="GW97" s="37"/>
      <c r="GX97" s="37"/>
      <c r="GY97" s="37"/>
      <c r="GZ97" s="37"/>
      <c r="HA97" s="37"/>
      <c r="HB97" s="37"/>
      <c r="HC97" s="37"/>
      <c r="HD97" s="37"/>
      <c r="HE97" s="37"/>
      <c r="HF97" s="37"/>
      <c r="HG97" s="37"/>
      <c r="HH97" s="37"/>
      <c r="HI97" s="37"/>
      <c r="HJ97" s="37"/>
      <c r="HK97" s="37"/>
      <c r="HL97" s="37"/>
      <c r="HM97" s="37"/>
      <c r="HN97" s="37"/>
      <c r="HO97" s="37"/>
      <c r="HP97" s="37"/>
      <c r="HQ97" s="37"/>
      <c r="HR97" s="37"/>
      <c r="HS97" s="37"/>
      <c r="HT97" s="37"/>
      <c r="HU97" s="37"/>
      <c r="HV97" s="37"/>
      <c r="HW97" s="37"/>
      <c r="HX97" s="37"/>
      <c r="HY97" s="37"/>
      <c r="HZ97" s="37"/>
      <c r="IA97" s="37"/>
      <c r="IB97" s="37"/>
      <c r="IC97" s="37"/>
      <c r="ID97" s="37"/>
      <c r="IE97" s="37"/>
      <c r="IF97" s="37"/>
      <c r="IG97" s="37"/>
      <c r="IH97" s="37"/>
      <c r="II97" s="37"/>
      <c r="IJ97" s="37"/>
      <c r="IK97" s="37"/>
      <c r="IL97" s="37"/>
      <c r="IM97" s="37"/>
      <c r="IN97" s="37"/>
      <c r="IO97" s="37"/>
      <c r="IP97" s="37"/>
      <c r="IQ97" s="37"/>
      <c r="IR97" s="37"/>
      <c r="IS97" s="37"/>
      <c r="IT97" s="37"/>
      <c r="IU97" s="37"/>
      <c r="IV97" s="37"/>
    </row>
    <row r="98" spans="1:256" customFormat="1" ht="15" customHeight="1" x14ac:dyDescent="0.2">
      <c r="A98" s="184" t="s">
        <v>75</v>
      </c>
      <c r="B98" s="200">
        <v>5</v>
      </c>
      <c r="C98" s="276">
        <v>2</v>
      </c>
      <c r="D98" s="201">
        <v>2</v>
      </c>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37"/>
      <c r="CS98" s="37"/>
      <c r="CT98" s="37"/>
      <c r="CU98" s="37"/>
      <c r="CV98" s="37"/>
      <c r="CW98" s="37"/>
      <c r="CX98" s="37"/>
      <c r="CY98" s="37"/>
      <c r="CZ98" s="37"/>
      <c r="DA98" s="37"/>
      <c r="DB98" s="37"/>
      <c r="DC98" s="37"/>
      <c r="DD98" s="37"/>
      <c r="DE98" s="37"/>
      <c r="DF98" s="37"/>
      <c r="DG98" s="37"/>
      <c r="DH98" s="37"/>
      <c r="DI98" s="37"/>
      <c r="DJ98" s="37"/>
      <c r="DK98" s="37"/>
      <c r="DL98" s="37"/>
      <c r="DM98" s="37"/>
      <c r="DN98" s="37"/>
      <c r="DO98" s="37"/>
      <c r="DP98" s="37"/>
      <c r="DQ98" s="37"/>
      <c r="DR98" s="37"/>
      <c r="DS98" s="37"/>
      <c r="DT98" s="37"/>
      <c r="DU98" s="37"/>
      <c r="DV98" s="37"/>
      <c r="DW98" s="37"/>
      <c r="DX98" s="37"/>
      <c r="DY98" s="37"/>
      <c r="DZ98" s="37"/>
      <c r="EA98" s="37"/>
      <c r="EB98" s="37"/>
      <c r="EC98" s="37"/>
      <c r="ED98" s="37"/>
      <c r="EE98" s="37"/>
      <c r="EF98" s="37"/>
      <c r="EG98" s="37"/>
      <c r="EH98" s="37"/>
      <c r="EI98" s="37"/>
      <c r="EJ98" s="37"/>
      <c r="EK98" s="37"/>
      <c r="EL98" s="37"/>
      <c r="EM98" s="37"/>
      <c r="EN98" s="37"/>
      <c r="EO98" s="37"/>
      <c r="EP98" s="37"/>
      <c r="EQ98" s="37"/>
      <c r="ER98" s="37"/>
      <c r="ES98" s="37"/>
      <c r="ET98" s="37"/>
      <c r="EU98" s="37"/>
      <c r="EV98" s="37"/>
      <c r="EW98" s="37"/>
      <c r="EX98" s="37"/>
      <c r="EY98" s="37"/>
      <c r="EZ98" s="37"/>
      <c r="FA98" s="37"/>
      <c r="FB98" s="37"/>
      <c r="FC98" s="37"/>
      <c r="FD98" s="37"/>
      <c r="FE98" s="37"/>
      <c r="FF98" s="37"/>
      <c r="FG98" s="37"/>
      <c r="FH98" s="37"/>
      <c r="FI98" s="37"/>
      <c r="FJ98" s="37"/>
      <c r="FK98" s="37"/>
      <c r="FL98" s="37"/>
      <c r="FM98" s="37"/>
      <c r="FN98" s="37"/>
      <c r="FO98" s="37"/>
      <c r="FP98" s="37"/>
      <c r="FQ98" s="37"/>
      <c r="FR98" s="37"/>
      <c r="FS98" s="37"/>
      <c r="FT98" s="37"/>
      <c r="FU98" s="37"/>
      <c r="FV98" s="37"/>
      <c r="FW98" s="37"/>
      <c r="FX98" s="37"/>
      <c r="FY98" s="37"/>
      <c r="FZ98" s="37"/>
      <c r="GA98" s="37"/>
      <c r="GB98" s="37"/>
      <c r="GC98" s="37"/>
      <c r="GD98" s="37"/>
      <c r="GE98" s="37"/>
      <c r="GF98" s="37"/>
      <c r="GG98" s="37"/>
      <c r="GH98" s="37"/>
      <c r="GI98" s="37"/>
      <c r="GJ98" s="37"/>
      <c r="GK98" s="37"/>
      <c r="GL98" s="37"/>
      <c r="GM98" s="37"/>
      <c r="GN98" s="37"/>
      <c r="GO98" s="37"/>
      <c r="GP98" s="37"/>
      <c r="GQ98" s="37"/>
      <c r="GR98" s="37"/>
      <c r="GS98" s="37"/>
      <c r="GT98" s="37"/>
      <c r="GU98" s="37"/>
      <c r="GV98" s="37"/>
      <c r="GW98" s="37"/>
      <c r="GX98" s="37"/>
      <c r="GY98" s="37"/>
      <c r="GZ98" s="37"/>
      <c r="HA98" s="37"/>
      <c r="HB98" s="37"/>
      <c r="HC98" s="37"/>
      <c r="HD98" s="37"/>
      <c r="HE98" s="37"/>
      <c r="HF98" s="37"/>
      <c r="HG98" s="37"/>
      <c r="HH98" s="37"/>
      <c r="HI98" s="37"/>
      <c r="HJ98" s="37"/>
      <c r="HK98" s="37"/>
      <c r="HL98" s="37"/>
      <c r="HM98" s="37"/>
      <c r="HN98" s="37"/>
      <c r="HO98" s="37"/>
      <c r="HP98" s="37"/>
      <c r="HQ98" s="37"/>
      <c r="HR98" s="37"/>
      <c r="HS98" s="37"/>
      <c r="HT98" s="37"/>
      <c r="HU98" s="37"/>
      <c r="HV98" s="37"/>
      <c r="HW98" s="37"/>
      <c r="HX98" s="37"/>
      <c r="HY98" s="37"/>
      <c r="HZ98" s="37"/>
      <c r="IA98" s="37"/>
      <c r="IB98" s="37"/>
      <c r="IC98" s="37"/>
      <c r="ID98" s="37"/>
      <c r="IE98" s="37"/>
      <c r="IF98" s="37"/>
      <c r="IG98" s="37"/>
      <c r="IH98" s="37"/>
      <c r="II98" s="37"/>
      <c r="IJ98" s="37"/>
      <c r="IK98" s="37"/>
      <c r="IL98" s="37"/>
      <c r="IM98" s="37"/>
      <c r="IN98" s="37"/>
      <c r="IO98" s="37"/>
      <c r="IP98" s="37"/>
      <c r="IQ98" s="37"/>
      <c r="IR98" s="37"/>
      <c r="IS98" s="37"/>
      <c r="IT98" s="37"/>
      <c r="IU98" s="37"/>
      <c r="IV98" s="37"/>
    </row>
    <row r="99" spans="1:256" customFormat="1" ht="15" customHeight="1" x14ac:dyDescent="0.2">
      <c r="A99" s="184" t="s">
        <v>82</v>
      </c>
      <c r="B99" s="200">
        <v>14</v>
      </c>
      <c r="C99" s="276">
        <v>20</v>
      </c>
      <c r="D99" s="201">
        <v>26</v>
      </c>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c r="CR99" s="37"/>
      <c r="CS99" s="37"/>
      <c r="CT99" s="37"/>
      <c r="CU99" s="37"/>
      <c r="CV99" s="37"/>
      <c r="CW99" s="37"/>
      <c r="CX99" s="37"/>
      <c r="CY99" s="37"/>
      <c r="CZ99" s="37"/>
      <c r="DA99" s="37"/>
      <c r="DB99" s="37"/>
      <c r="DC99" s="37"/>
      <c r="DD99" s="37"/>
      <c r="DE99" s="37"/>
      <c r="DF99" s="37"/>
      <c r="DG99" s="37"/>
      <c r="DH99" s="37"/>
      <c r="DI99" s="37"/>
      <c r="DJ99" s="37"/>
      <c r="DK99" s="37"/>
      <c r="DL99" s="37"/>
      <c r="DM99" s="37"/>
      <c r="DN99" s="37"/>
      <c r="DO99" s="37"/>
      <c r="DP99" s="37"/>
      <c r="DQ99" s="37"/>
      <c r="DR99" s="37"/>
      <c r="DS99" s="37"/>
      <c r="DT99" s="37"/>
      <c r="DU99" s="37"/>
      <c r="DV99" s="37"/>
      <c r="DW99" s="37"/>
      <c r="DX99" s="37"/>
      <c r="DY99" s="37"/>
      <c r="DZ99" s="37"/>
      <c r="EA99" s="37"/>
      <c r="EB99" s="37"/>
      <c r="EC99" s="37"/>
      <c r="ED99" s="37"/>
      <c r="EE99" s="37"/>
      <c r="EF99" s="37"/>
      <c r="EG99" s="37"/>
      <c r="EH99" s="37"/>
      <c r="EI99" s="37"/>
      <c r="EJ99" s="37"/>
      <c r="EK99" s="37"/>
      <c r="EL99" s="37"/>
      <c r="EM99" s="37"/>
      <c r="EN99" s="37"/>
      <c r="EO99" s="37"/>
      <c r="EP99" s="37"/>
      <c r="EQ99" s="37"/>
      <c r="ER99" s="37"/>
      <c r="ES99" s="37"/>
      <c r="ET99" s="37"/>
      <c r="EU99" s="37"/>
      <c r="EV99" s="37"/>
      <c r="EW99" s="37"/>
      <c r="EX99" s="37"/>
      <c r="EY99" s="37"/>
      <c r="EZ99" s="37"/>
      <c r="FA99" s="37"/>
      <c r="FB99" s="37"/>
      <c r="FC99" s="37"/>
      <c r="FD99" s="37"/>
      <c r="FE99" s="37"/>
      <c r="FF99" s="37"/>
      <c r="FG99" s="37"/>
      <c r="FH99" s="37"/>
      <c r="FI99" s="37"/>
      <c r="FJ99" s="37"/>
      <c r="FK99" s="37"/>
      <c r="FL99" s="37"/>
      <c r="FM99" s="37"/>
      <c r="FN99" s="37"/>
      <c r="FO99" s="37"/>
      <c r="FP99" s="37"/>
      <c r="FQ99" s="37"/>
      <c r="FR99" s="37"/>
      <c r="FS99" s="37"/>
      <c r="FT99" s="37"/>
      <c r="FU99" s="37"/>
      <c r="FV99" s="37"/>
      <c r="FW99" s="37"/>
      <c r="FX99" s="37"/>
      <c r="FY99" s="37"/>
      <c r="FZ99" s="37"/>
      <c r="GA99" s="37"/>
      <c r="GB99" s="37"/>
      <c r="GC99" s="37"/>
      <c r="GD99" s="37"/>
      <c r="GE99" s="37"/>
      <c r="GF99" s="37"/>
      <c r="GG99" s="37"/>
      <c r="GH99" s="37"/>
      <c r="GI99" s="37"/>
      <c r="GJ99" s="37"/>
      <c r="GK99" s="37"/>
      <c r="GL99" s="37"/>
      <c r="GM99" s="37"/>
      <c r="GN99" s="37"/>
      <c r="GO99" s="37"/>
      <c r="GP99" s="37"/>
      <c r="GQ99" s="37"/>
      <c r="GR99" s="37"/>
      <c r="GS99" s="37"/>
      <c r="GT99" s="37"/>
      <c r="GU99" s="37"/>
      <c r="GV99" s="37"/>
      <c r="GW99" s="37"/>
      <c r="GX99" s="37"/>
      <c r="GY99" s="37"/>
      <c r="GZ99" s="37"/>
      <c r="HA99" s="37"/>
      <c r="HB99" s="37"/>
      <c r="HC99" s="37"/>
      <c r="HD99" s="37"/>
      <c r="HE99" s="37"/>
      <c r="HF99" s="37"/>
      <c r="HG99" s="37"/>
      <c r="HH99" s="37"/>
      <c r="HI99" s="37"/>
      <c r="HJ99" s="37"/>
      <c r="HK99" s="37"/>
      <c r="HL99" s="37"/>
      <c r="HM99" s="37"/>
      <c r="HN99" s="37"/>
      <c r="HO99" s="37"/>
      <c r="HP99" s="37"/>
      <c r="HQ99" s="37"/>
      <c r="HR99" s="37"/>
      <c r="HS99" s="37"/>
      <c r="HT99" s="37"/>
      <c r="HU99" s="37"/>
      <c r="HV99" s="37"/>
      <c r="HW99" s="37"/>
      <c r="HX99" s="37"/>
      <c r="HY99" s="37"/>
      <c r="HZ99" s="37"/>
      <c r="IA99" s="37"/>
      <c r="IB99" s="37"/>
      <c r="IC99" s="37"/>
      <c r="ID99" s="37"/>
      <c r="IE99" s="37"/>
      <c r="IF99" s="37"/>
      <c r="IG99" s="37"/>
      <c r="IH99" s="37"/>
      <c r="II99" s="37"/>
      <c r="IJ99" s="37"/>
      <c r="IK99" s="37"/>
      <c r="IL99" s="37"/>
      <c r="IM99" s="37"/>
      <c r="IN99" s="37"/>
      <c r="IO99" s="37"/>
      <c r="IP99" s="37"/>
      <c r="IQ99" s="37"/>
      <c r="IR99" s="37"/>
      <c r="IS99" s="37"/>
      <c r="IT99" s="37"/>
      <c r="IU99" s="37"/>
      <c r="IV99" s="37"/>
    </row>
    <row r="100" spans="1:256" customFormat="1" ht="15" customHeight="1" x14ac:dyDescent="0.2">
      <c r="A100" s="184" t="s">
        <v>91</v>
      </c>
      <c r="B100" s="200">
        <v>54</v>
      </c>
      <c r="C100" s="276">
        <v>61</v>
      </c>
      <c r="D100" s="201">
        <v>129</v>
      </c>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c r="DB100" s="37"/>
      <c r="DC100" s="37"/>
      <c r="DD100" s="37"/>
      <c r="DE100" s="37"/>
      <c r="DF100" s="37"/>
      <c r="DG100" s="37"/>
      <c r="DH100" s="37"/>
      <c r="DI100" s="37"/>
      <c r="DJ100" s="37"/>
      <c r="DK100" s="37"/>
      <c r="DL100" s="37"/>
      <c r="DM100" s="37"/>
      <c r="DN100" s="37"/>
      <c r="DO100" s="37"/>
      <c r="DP100" s="37"/>
      <c r="DQ100" s="37"/>
      <c r="DR100" s="37"/>
      <c r="DS100" s="37"/>
      <c r="DT100" s="37"/>
      <c r="DU100" s="37"/>
      <c r="DV100" s="37"/>
      <c r="DW100" s="37"/>
      <c r="DX100" s="37"/>
      <c r="DY100" s="37"/>
      <c r="DZ100" s="37"/>
      <c r="EA100" s="37"/>
      <c r="EB100" s="37"/>
      <c r="EC100" s="37"/>
      <c r="ED100" s="37"/>
      <c r="EE100" s="37"/>
      <c r="EF100" s="37"/>
      <c r="EG100" s="37"/>
      <c r="EH100" s="37"/>
      <c r="EI100" s="37"/>
      <c r="EJ100" s="37"/>
      <c r="EK100" s="37"/>
      <c r="EL100" s="37"/>
      <c r="EM100" s="37"/>
      <c r="EN100" s="37"/>
      <c r="EO100" s="37"/>
      <c r="EP100" s="37"/>
      <c r="EQ100" s="37"/>
      <c r="ER100" s="37"/>
      <c r="ES100" s="37"/>
      <c r="ET100" s="37"/>
      <c r="EU100" s="37"/>
      <c r="EV100" s="37"/>
      <c r="EW100" s="37"/>
      <c r="EX100" s="37"/>
      <c r="EY100" s="37"/>
      <c r="EZ100" s="37"/>
      <c r="FA100" s="37"/>
      <c r="FB100" s="37"/>
      <c r="FC100" s="37"/>
      <c r="FD100" s="37"/>
      <c r="FE100" s="37"/>
      <c r="FF100" s="37"/>
      <c r="FG100" s="37"/>
      <c r="FH100" s="37"/>
      <c r="FI100" s="37"/>
      <c r="FJ100" s="37"/>
      <c r="FK100" s="37"/>
      <c r="FL100" s="37"/>
      <c r="FM100" s="37"/>
      <c r="FN100" s="37"/>
      <c r="FO100" s="37"/>
      <c r="FP100" s="37"/>
      <c r="FQ100" s="37"/>
      <c r="FR100" s="37"/>
      <c r="FS100" s="37"/>
      <c r="FT100" s="37"/>
      <c r="FU100" s="37"/>
      <c r="FV100" s="37"/>
      <c r="FW100" s="37"/>
      <c r="FX100" s="37"/>
      <c r="FY100" s="37"/>
      <c r="FZ100" s="37"/>
      <c r="GA100" s="37"/>
      <c r="GB100" s="37"/>
      <c r="GC100" s="37"/>
      <c r="GD100" s="37"/>
      <c r="GE100" s="37"/>
      <c r="GF100" s="37"/>
      <c r="GG100" s="37"/>
      <c r="GH100" s="37"/>
      <c r="GI100" s="37"/>
      <c r="GJ100" s="37"/>
      <c r="GK100" s="37"/>
      <c r="GL100" s="37"/>
      <c r="GM100" s="37"/>
      <c r="GN100" s="37"/>
      <c r="GO100" s="37"/>
      <c r="GP100" s="37"/>
      <c r="GQ100" s="37"/>
      <c r="GR100" s="37"/>
      <c r="GS100" s="37"/>
      <c r="GT100" s="37"/>
      <c r="GU100" s="37"/>
      <c r="GV100" s="37"/>
      <c r="GW100" s="37"/>
      <c r="GX100" s="37"/>
      <c r="GY100" s="37"/>
      <c r="GZ100" s="37"/>
      <c r="HA100" s="37"/>
      <c r="HB100" s="37"/>
      <c r="HC100" s="37"/>
      <c r="HD100" s="37"/>
      <c r="HE100" s="37"/>
      <c r="HF100" s="37"/>
      <c r="HG100" s="37"/>
      <c r="HH100" s="37"/>
      <c r="HI100" s="37"/>
      <c r="HJ100" s="37"/>
      <c r="HK100" s="37"/>
      <c r="HL100" s="37"/>
      <c r="HM100" s="37"/>
      <c r="HN100" s="37"/>
      <c r="HO100" s="37"/>
      <c r="HP100" s="37"/>
      <c r="HQ100" s="37"/>
      <c r="HR100" s="37"/>
      <c r="HS100" s="37"/>
      <c r="HT100" s="37"/>
      <c r="HU100" s="37"/>
      <c r="HV100" s="37"/>
      <c r="HW100" s="37"/>
      <c r="HX100" s="37"/>
      <c r="HY100" s="37"/>
      <c r="HZ100" s="37"/>
      <c r="IA100" s="37"/>
      <c r="IB100" s="37"/>
      <c r="IC100" s="37"/>
      <c r="ID100" s="37"/>
      <c r="IE100" s="37"/>
      <c r="IF100" s="37"/>
      <c r="IG100" s="37"/>
      <c r="IH100" s="37"/>
      <c r="II100" s="37"/>
      <c r="IJ100" s="37"/>
      <c r="IK100" s="37"/>
      <c r="IL100" s="37"/>
      <c r="IM100" s="37"/>
      <c r="IN100" s="37"/>
      <c r="IO100" s="37"/>
      <c r="IP100" s="37"/>
      <c r="IQ100" s="37"/>
      <c r="IR100" s="37"/>
      <c r="IS100" s="37"/>
      <c r="IT100" s="37"/>
      <c r="IU100" s="37"/>
      <c r="IV100" s="37"/>
    </row>
    <row r="101" spans="1:256" customFormat="1" ht="15" customHeight="1" x14ac:dyDescent="0.2">
      <c r="A101" s="184" t="s">
        <v>105</v>
      </c>
      <c r="B101" s="200">
        <v>20</v>
      </c>
      <c r="C101" s="276">
        <v>14</v>
      </c>
      <c r="D101" s="201">
        <v>50</v>
      </c>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DE101" s="37"/>
      <c r="DF101" s="37"/>
      <c r="DG101" s="37"/>
      <c r="DH101" s="37"/>
      <c r="DI101" s="37"/>
      <c r="DJ101" s="37"/>
      <c r="DK101" s="37"/>
      <c r="DL101" s="37"/>
      <c r="DM101" s="37"/>
      <c r="DN101" s="37"/>
      <c r="DO101" s="37"/>
      <c r="DP101" s="37"/>
      <c r="DQ101" s="37"/>
      <c r="DR101" s="37"/>
      <c r="DS101" s="37"/>
      <c r="DT101" s="37"/>
      <c r="DU101" s="37"/>
      <c r="DV101" s="37"/>
      <c r="DW101" s="37"/>
      <c r="DX101" s="37"/>
      <c r="DY101" s="37"/>
      <c r="DZ101" s="37"/>
      <c r="EA101" s="37"/>
      <c r="EB101" s="37"/>
      <c r="EC101" s="37"/>
      <c r="ED101" s="37"/>
      <c r="EE101" s="37"/>
      <c r="EF101" s="37"/>
      <c r="EG101" s="37"/>
      <c r="EH101" s="37"/>
      <c r="EI101" s="37"/>
      <c r="EJ101" s="37"/>
      <c r="EK101" s="37"/>
      <c r="EL101" s="37"/>
      <c r="EM101" s="37"/>
      <c r="EN101" s="37"/>
      <c r="EO101" s="37"/>
      <c r="EP101" s="37"/>
      <c r="EQ101" s="37"/>
      <c r="ER101" s="37"/>
      <c r="ES101" s="37"/>
      <c r="ET101" s="37"/>
      <c r="EU101" s="37"/>
      <c r="EV101" s="37"/>
      <c r="EW101" s="37"/>
      <c r="EX101" s="37"/>
      <c r="EY101" s="37"/>
      <c r="EZ101" s="37"/>
      <c r="FA101" s="37"/>
      <c r="FB101" s="37"/>
      <c r="FC101" s="37"/>
      <c r="FD101" s="37"/>
      <c r="FE101" s="37"/>
      <c r="FF101" s="37"/>
      <c r="FG101" s="37"/>
      <c r="FH101" s="37"/>
      <c r="FI101" s="37"/>
      <c r="FJ101" s="37"/>
      <c r="FK101" s="37"/>
      <c r="FL101" s="37"/>
      <c r="FM101" s="37"/>
      <c r="FN101" s="37"/>
      <c r="FO101" s="37"/>
      <c r="FP101" s="37"/>
      <c r="FQ101" s="37"/>
      <c r="FR101" s="37"/>
      <c r="FS101" s="37"/>
      <c r="FT101" s="37"/>
      <c r="FU101" s="37"/>
      <c r="FV101" s="37"/>
      <c r="FW101" s="37"/>
      <c r="FX101" s="37"/>
      <c r="FY101" s="37"/>
      <c r="FZ101" s="37"/>
      <c r="GA101" s="37"/>
      <c r="GB101" s="37"/>
      <c r="GC101" s="37"/>
      <c r="GD101" s="37"/>
      <c r="GE101" s="37"/>
      <c r="GF101" s="37"/>
      <c r="GG101" s="37"/>
      <c r="GH101" s="37"/>
      <c r="GI101" s="37"/>
      <c r="GJ101" s="37"/>
      <c r="GK101" s="37"/>
      <c r="GL101" s="37"/>
      <c r="GM101" s="37"/>
      <c r="GN101" s="37"/>
      <c r="GO101" s="37"/>
      <c r="GP101" s="37"/>
      <c r="GQ101" s="37"/>
      <c r="GR101" s="37"/>
      <c r="GS101" s="37"/>
      <c r="GT101" s="37"/>
      <c r="GU101" s="37"/>
      <c r="GV101" s="37"/>
      <c r="GW101" s="37"/>
      <c r="GX101" s="37"/>
      <c r="GY101" s="37"/>
      <c r="GZ101" s="37"/>
      <c r="HA101" s="37"/>
      <c r="HB101" s="37"/>
      <c r="HC101" s="37"/>
      <c r="HD101" s="37"/>
      <c r="HE101" s="37"/>
      <c r="HF101" s="37"/>
      <c r="HG101" s="37"/>
      <c r="HH101" s="37"/>
      <c r="HI101" s="37"/>
      <c r="HJ101" s="37"/>
      <c r="HK101" s="37"/>
      <c r="HL101" s="37"/>
      <c r="HM101" s="37"/>
      <c r="HN101" s="37"/>
      <c r="HO101" s="37"/>
      <c r="HP101" s="37"/>
      <c r="HQ101" s="37"/>
      <c r="HR101" s="37"/>
      <c r="HS101" s="37"/>
      <c r="HT101" s="37"/>
      <c r="HU101" s="37"/>
      <c r="HV101" s="37"/>
      <c r="HW101" s="37"/>
      <c r="HX101" s="37"/>
      <c r="HY101" s="37"/>
      <c r="HZ101" s="37"/>
      <c r="IA101" s="37"/>
      <c r="IB101" s="37"/>
      <c r="IC101" s="37"/>
      <c r="ID101" s="37"/>
      <c r="IE101" s="37"/>
      <c r="IF101" s="37"/>
      <c r="IG101" s="37"/>
      <c r="IH101" s="37"/>
      <c r="II101" s="37"/>
      <c r="IJ101" s="37"/>
      <c r="IK101" s="37"/>
      <c r="IL101" s="37"/>
      <c r="IM101" s="37"/>
      <c r="IN101" s="37"/>
      <c r="IO101" s="37"/>
      <c r="IP101" s="37"/>
      <c r="IQ101" s="37"/>
      <c r="IR101" s="37"/>
      <c r="IS101" s="37"/>
      <c r="IT101" s="37"/>
      <c r="IU101" s="37"/>
      <c r="IV101" s="37"/>
    </row>
    <row r="102" spans="1:256" customFormat="1" ht="15" customHeight="1" x14ac:dyDescent="0.2">
      <c r="A102" s="184" t="s">
        <v>84</v>
      </c>
      <c r="B102" s="200">
        <v>6</v>
      </c>
      <c r="C102" s="276">
        <v>17</v>
      </c>
      <c r="D102" s="201">
        <v>18</v>
      </c>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37"/>
      <c r="CS102" s="37"/>
      <c r="CT102" s="37"/>
      <c r="CU102" s="37"/>
      <c r="CV102" s="37"/>
      <c r="CW102" s="37"/>
      <c r="CX102" s="37"/>
      <c r="CY102" s="37"/>
      <c r="CZ102" s="37"/>
      <c r="DA102" s="37"/>
      <c r="DB102" s="37"/>
      <c r="DC102" s="37"/>
      <c r="DD102" s="37"/>
      <c r="DE102" s="37"/>
      <c r="DF102" s="37"/>
      <c r="DG102" s="37"/>
      <c r="DH102" s="37"/>
      <c r="DI102" s="37"/>
      <c r="DJ102" s="37"/>
      <c r="DK102" s="37"/>
      <c r="DL102" s="37"/>
      <c r="DM102" s="37"/>
      <c r="DN102" s="37"/>
      <c r="DO102" s="37"/>
      <c r="DP102" s="37"/>
      <c r="DQ102" s="37"/>
      <c r="DR102" s="37"/>
      <c r="DS102" s="37"/>
      <c r="DT102" s="37"/>
      <c r="DU102" s="37"/>
      <c r="DV102" s="37"/>
      <c r="DW102" s="37"/>
      <c r="DX102" s="37"/>
      <c r="DY102" s="37"/>
      <c r="DZ102" s="37"/>
      <c r="EA102" s="37"/>
      <c r="EB102" s="37"/>
      <c r="EC102" s="37"/>
      <c r="ED102" s="37"/>
      <c r="EE102" s="37"/>
      <c r="EF102" s="37"/>
      <c r="EG102" s="37"/>
      <c r="EH102" s="37"/>
      <c r="EI102" s="37"/>
      <c r="EJ102" s="37"/>
      <c r="EK102" s="37"/>
      <c r="EL102" s="37"/>
      <c r="EM102" s="37"/>
      <c r="EN102" s="37"/>
      <c r="EO102" s="37"/>
      <c r="EP102" s="37"/>
      <c r="EQ102" s="37"/>
      <c r="ER102" s="37"/>
      <c r="ES102" s="37"/>
      <c r="ET102" s="37"/>
      <c r="EU102" s="37"/>
      <c r="EV102" s="37"/>
      <c r="EW102" s="37"/>
      <c r="EX102" s="37"/>
      <c r="EY102" s="37"/>
      <c r="EZ102" s="37"/>
      <c r="FA102" s="37"/>
      <c r="FB102" s="37"/>
      <c r="FC102" s="37"/>
      <c r="FD102" s="37"/>
      <c r="FE102" s="37"/>
      <c r="FF102" s="37"/>
      <c r="FG102" s="37"/>
      <c r="FH102" s="37"/>
      <c r="FI102" s="37"/>
      <c r="FJ102" s="37"/>
      <c r="FK102" s="37"/>
      <c r="FL102" s="37"/>
      <c r="FM102" s="37"/>
      <c r="FN102" s="37"/>
      <c r="FO102" s="37"/>
      <c r="FP102" s="37"/>
      <c r="FQ102" s="37"/>
      <c r="FR102" s="37"/>
      <c r="FS102" s="37"/>
      <c r="FT102" s="37"/>
      <c r="FU102" s="37"/>
      <c r="FV102" s="37"/>
      <c r="FW102" s="37"/>
      <c r="FX102" s="37"/>
      <c r="FY102" s="37"/>
      <c r="FZ102" s="37"/>
      <c r="GA102" s="37"/>
      <c r="GB102" s="37"/>
      <c r="GC102" s="37"/>
      <c r="GD102" s="37"/>
      <c r="GE102" s="37"/>
      <c r="GF102" s="37"/>
      <c r="GG102" s="37"/>
      <c r="GH102" s="37"/>
      <c r="GI102" s="37"/>
      <c r="GJ102" s="37"/>
      <c r="GK102" s="37"/>
      <c r="GL102" s="37"/>
      <c r="GM102" s="37"/>
      <c r="GN102" s="37"/>
      <c r="GO102" s="37"/>
      <c r="GP102" s="37"/>
      <c r="GQ102" s="37"/>
      <c r="GR102" s="37"/>
      <c r="GS102" s="37"/>
      <c r="GT102" s="37"/>
      <c r="GU102" s="37"/>
      <c r="GV102" s="37"/>
      <c r="GW102" s="37"/>
      <c r="GX102" s="37"/>
      <c r="GY102" s="37"/>
      <c r="GZ102" s="37"/>
      <c r="HA102" s="37"/>
      <c r="HB102" s="37"/>
      <c r="HC102" s="37"/>
      <c r="HD102" s="37"/>
      <c r="HE102" s="37"/>
      <c r="HF102" s="37"/>
      <c r="HG102" s="37"/>
      <c r="HH102" s="37"/>
      <c r="HI102" s="37"/>
      <c r="HJ102" s="37"/>
      <c r="HK102" s="37"/>
      <c r="HL102" s="37"/>
      <c r="HM102" s="37"/>
      <c r="HN102" s="37"/>
      <c r="HO102" s="37"/>
      <c r="HP102" s="37"/>
      <c r="HQ102" s="37"/>
      <c r="HR102" s="37"/>
      <c r="HS102" s="37"/>
      <c r="HT102" s="37"/>
      <c r="HU102" s="37"/>
      <c r="HV102" s="37"/>
      <c r="HW102" s="37"/>
      <c r="HX102" s="37"/>
      <c r="HY102" s="37"/>
      <c r="HZ102" s="37"/>
      <c r="IA102" s="37"/>
      <c r="IB102" s="37"/>
      <c r="IC102" s="37"/>
      <c r="ID102" s="37"/>
      <c r="IE102" s="37"/>
      <c r="IF102" s="37"/>
      <c r="IG102" s="37"/>
      <c r="IH102" s="37"/>
      <c r="II102" s="37"/>
      <c r="IJ102" s="37"/>
      <c r="IK102" s="37"/>
      <c r="IL102" s="37"/>
      <c r="IM102" s="37"/>
      <c r="IN102" s="37"/>
      <c r="IO102" s="37"/>
      <c r="IP102" s="37"/>
      <c r="IQ102" s="37"/>
      <c r="IR102" s="37"/>
      <c r="IS102" s="37"/>
      <c r="IT102" s="37"/>
      <c r="IU102" s="37"/>
      <c r="IV102" s="37"/>
    </row>
    <row r="103" spans="1:256" customFormat="1" ht="15" customHeight="1" x14ac:dyDescent="0.2">
      <c r="A103" s="184" t="s">
        <v>264</v>
      </c>
      <c r="B103" s="200">
        <v>0</v>
      </c>
      <c r="C103" s="276"/>
      <c r="D103" s="201"/>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c r="CU103" s="37"/>
      <c r="CV103" s="37"/>
      <c r="CW103" s="37"/>
      <c r="CX103" s="37"/>
      <c r="CY103" s="37"/>
      <c r="CZ103" s="37"/>
      <c r="DA103" s="37"/>
      <c r="DB103" s="37"/>
      <c r="DC103" s="37"/>
      <c r="DD103" s="37"/>
      <c r="DE103" s="37"/>
      <c r="DF103" s="37"/>
      <c r="DG103" s="37"/>
      <c r="DH103" s="37"/>
      <c r="DI103" s="37"/>
      <c r="DJ103" s="37"/>
      <c r="DK103" s="37"/>
      <c r="DL103" s="37"/>
      <c r="DM103" s="37"/>
      <c r="DN103" s="37"/>
      <c r="DO103" s="37"/>
      <c r="DP103" s="37"/>
      <c r="DQ103" s="37"/>
      <c r="DR103" s="37"/>
      <c r="DS103" s="37"/>
      <c r="DT103" s="37"/>
      <c r="DU103" s="37"/>
      <c r="DV103" s="37"/>
      <c r="DW103" s="37"/>
      <c r="DX103" s="37"/>
      <c r="DY103" s="37"/>
      <c r="DZ103" s="37"/>
      <c r="EA103" s="37"/>
      <c r="EB103" s="37"/>
      <c r="EC103" s="37"/>
      <c r="ED103" s="37"/>
      <c r="EE103" s="37"/>
      <c r="EF103" s="37"/>
      <c r="EG103" s="37"/>
      <c r="EH103" s="37"/>
      <c r="EI103" s="37"/>
      <c r="EJ103" s="37"/>
      <c r="EK103" s="37"/>
      <c r="EL103" s="37"/>
      <c r="EM103" s="37"/>
      <c r="EN103" s="37"/>
      <c r="EO103" s="37"/>
      <c r="EP103" s="37"/>
      <c r="EQ103" s="37"/>
      <c r="ER103" s="37"/>
      <c r="ES103" s="37"/>
      <c r="ET103" s="37"/>
      <c r="EU103" s="37"/>
      <c r="EV103" s="37"/>
      <c r="EW103" s="37"/>
      <c r="EX103" s="37"/>
      <c r="EY103" s="37"/>
      <c r="EZ103" s="37"/>
      <c r="FA103" s="37"/>
      <c r="FB103" s="37"/>
      <c r="FC103" s="37"/>
      <c r="FD103" s="37"/>
      <c r="FE103" s="37"/>
      <c r="FF103" s="37"/>
      <c r="FG103" s="37"/>
      <c r="FH103" s="37"/>
      <c r="FI103" s="37"/>
      <c r="FJ103" s="37"/>
      <c r="FK103" s="37"/>
      <c r="FL103" s="37"/>
      <c r="FM103" s="37"/>
      <c r="FN103" s="37"/>
      <c r="FO103" s="37"/>
      <c r="FP103" s="37"/>
      <c r="FQ103" s="37"/>
      <c r="FR103" s="37"/>
      <c r="FS103" s="37"/>
      <c r="FT103" s="37"/>
      <c r="FU103" s="37"/>
      <c r="FV103" s="37"/>
      <c r="FW103" s="37"/>
      <c r="FX103" s="37"/>
      <c r="FY103" s="37"/>
      <c r="FZ103" s="37"/>
      <c r="GA103" s="37"/>
      <c r="GB103" s="37"/>
      <c r="GC103" s="37"/>
      <c r="GD103" s="37"/>
      <c r="GE103" s="37"/>
      <c r="GF103" s="37"/>
      <c r="GG103" s="37"/>
      <c r="GH103" s="37"/>
      <c r="GI103" s="37"/>
      <c r="GJ103" s="37"/>
      <c r="GK103" s="37"/>
      <c r="GL103" s="37"/>
      <c r="GM103" s="37"/>
      <c r="GN103" s="37"/>
      <c r="GO103" s="37"/>
      <c r="GP103" s="37"/>
      <c r="GQ103" s="37"/>
      <c r="GR103" s="37"/>
      <c r="GS103" s="37"/>
      <c r="GT103" s="37"/>
      <c r="GU103" s="37"/>
      <c r="GV103" s="37"/>
      <c r="GW103" s="37"/>
      <c r="GX103" s="37"/>
      <c r="GY103" s="37"/>
      <c r="GZ103" s="37"/>
      <c r="HA103" s="37"/>
      <c r="HB103" s="37"/>
      <c r="HC103" s="37"/>
      <c r="HD103" s="37"/>
      <c r="HE103" s="37"/>
      <c r="HF103" s="37"/>
      <c r="HG103" s="37"/>
      <c r="HH103" s="37"/>
      <c r="HI103" s="37"/>
      <c r="HJ103" s="37"/>
      <c r="HK103" s="37"/>
      <c r="HL103" s="37"/>
      <c r="HM103" s="37"/>
      <c r="HN103" s="37"/>
      <c r="HO103" s="37"/>
      <c r="HP103" s="37"/>
      <c r="HQ103" s="37"/>
      <c r="HR103" s="37"/>
      <c r="HS103" s="37"/>
      <c r="HT103" s="37"/>
      <c r="HU103" s="37"/>
      <c r="HV103" s="37"/>
      <c r="HW103" s="37"/>
      <c r="HX103" s="37"/>
      <c r="HY103" s="37"/>
      <c r="HZ103" s="37"/>
      <c r="IA103" s="37"/>
      <c r="IB103" s="37"/>
      <c r="IC103" s="37"/>
      <c r="ID103" s="37"/>
      <c r="IE103" s="37"/>
      <c r="IF103" s="37"/>
      <c r="IG103" s="37"/>
      <c r="IH103" s="37"/>
      <c r="II103" s="37"/>
      <c r="IJ103" s="37"/>
      <c r="IK103" s="37"/>
      <c r="IL103" s="37"/>
      <c r="IM103" s="37"/>
      <c r="IN103" s="37"/>
      <c r="IO103" s="37"/>
      <c r="IP103" s="37"/>
      <c r="IQ103" s="37"/>
      <c r="IR103" s="37"/>
      <c r="IS103" s="37"/>
      <c r="IT103" s="37"/>
      <c r="IU103" s="37"/>
      <c r="IV103" s="37"/>
    </row>
    <row r="104" spans="1:256" customFormat="1" ht="13.5" thickBot="1" x14ac:dyDescent="0.25">
      <c r="A104" s="184" t="s">
        <v>272</v>
      </c>
      <c r="B104" s="200"/>
      <c r="C104" s="276">
        <v>24</v>
      </c>
      <c r="D104" s="201"/>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c r="DB104" s="37"/>
      <c r="DC104" s="37"/>
      <c r="DD104" s="37"/>
      <c r="DE104" s="37"/>
      <c r="DF104" s="37"/>
      <c r="DG104" s="37"/>
      <c r="DH104" s="37"/>
      <c r="DI104" s="37"/>
      <c r="DJ104" s="37"/>
      <c r="DK104" s="37"/>
      <c r="DL104" s="37"/>
      <c r="DM104" s="37"/>
      <c r="DN104" s="37"/>
      <c r="DO104" s="37"/>
      <c r="DP104" s="37"/>
      <c r="DQ104" s="37"/>
      <c r="DR104" s="37"/>
      <c r="DS104" s="37"/>
      <c r="DT104" s="37"/>
      <c r="DU104" s="37"/>
      <c r="DV104" s="37"/>
      <c r="DW104" s="37"/>
      <c r="DX104" s="37"/>
      <c r="DY104" s="37"/>
      <c r="DZ104" s="37"/>
      <c r="EA104" s="37"/>
      <c r="EB104" s="37"/>
      <c r="EC104" s="37"/>
      <c r="ED104" s="37"/>
      <c r="EE104" s="37"/>
      <c r="EF104" s="37"/>
      <c r="EG104" s="37"/>
      <c r="EH104" s="37"/>
      <c r="EI104" s="37"/>
      <c r="EJ104" s="37"/>
      <c r="EK104" s="37"/>
      <c r="EL104" s="37"/>
      <c r="EM104" s="37"/>
      <c r="EN104" s="37"/>
      <c r="EO104" s="37"/>
      <c r="EP104" s="37"/>
      <c r="EQ104" s="37"/>
      <c r="ER104" s="37"/>
      <c r="ES104" s="37"/>
      <c r="ET104" s="37"/>
      <c r="EU104" s="37"/>
      <c r="EV104" s="37"/>
      <c r="EW104" s="37"/>
      <c r="EX104" s="37"/>
      <c r="EY104" s="37"/>
      <c r="EZ104" s="37"/>
      <c r="FA104" s="37"/>
      <c r="FB104" s="37"/>
      <c r="FC104" s="37"/>
      <c r="FD104" s="37"/>
      <c r="FE104" s="37"/>
      <c r="FF104" s="37"/>
      <c r="FG104" s="37"/>
      <c r="FH104" s="37"/>
      <c r="FI104" s="37"/>
      <c r="FJ104" s="37"/>
      <c r="FK104" s="37"/>
      <c r="FL104" s="37"/>
      <c r="FM104" s="37"/>
      <c r="FN104" s="37"/>
      <c r="FO104" s="37"/>
      <c r="FP104" s="37"/>
      <c r="FQ104" s="37"/>
      <c r="FR104" s="37"/>
      <c r="FS104" s="37"/>
      <c r="FT104" s="37"/>
      <c r="FU104" s="37"/>
      <c r="FV104" s="37"/>
      <c r="FW104" s="37"/>
      <c r="FX104" s="37"/>
      <c r="FY104" s="37"/>
      <c r="FZ104" s="37"/>
      <c r="GA104" s="37"/>
      <c r="GB104" s="37"/>
      <c r="GC104" s="37"/>
      <c r="GD104" s="37"/>
      <c r="GE104" s="37"/>
      <c r="GF104" s="37"/>
      <c r="GG104" s="37"/>
      <c r="GH104" s="37"/>
      <c r="GI104" s="37"/>
      <c r="GJ104" s="37"/>
      <c r="GK104" s="37"/>
      <c r="GL104" s="37"/>
      <c r="GM104" s="37"/>
      <c r="GN104" s="37"/>
      <c r="GO104" s="37"/>
      <c r="GP104" s="37"/>
      <c r="GQ104" s="37"/>
      <c r="GR104" s="37"/>
      <c r="GS104" s="37"/>
      <c r="GT104" s="37"/>
      <c r="GU104" s="37"/>
      <c r="GV104" s="37"/>
      <c r="GW104" s="37"/>
      <c r="GX104" s="37"/>
      <c r="GY104" s="37"/>
      <c r="GZ104" s="37"/>
      <c r="HA104" s="37"/>
      <c r="HB104" s="37"/>
      <c r="HC104" s="37"/>
      <c r="HD104" s="37"/>
      <c r="HE104" s="37"/>
      <c r="HF104" s="37"/>
      <c r="HG104" s="37"/>
      <c r="HH104" s="37"/>
      <c r="HI104" s="37"/>
      <c r="HJ104" s="37"/>
      <c r="HK104" s="37"/>
      <c r="HL104" s="37"/>
      <c r="HM104" s="37"/>
      <c r="HN104" s="37"/>
      <c r="HO104" s="37"/>
      <c r="HP104" s="37"/>
      <c r="HQ104" s="37"/>
      <c r="HR104" s="37"/>
      <c r="HS104" s="37"/>
      <c r="HT104" s="37"/>
      <c r="HU104" s="37"/>
      <c r="HV104" s="37"/>
      <c r="HW104" s="37"/>
      <c r="HX104" s="37"/>
      <c r="HY104" s="37"/>
      <c r="HZ104" s="37"/>
      <c r="IA104" s="37"/>
      <c r="IB104" s="37"/>
      <c r="IC104" s="37"/>
      <c r="ID104" s="37"/>
      <c r="IE104" s="37"/>
      <c r="IF104" s="37"/>
      <c r="IG104" s="37"/>
      <c r="IH104" s="37"/>
      <c r="II104" s="37"/>
      <c r="IJ104" s="37"/>
      <c r="IK104" s="37"/>
      <c r="IL104" s="37"/>
      <c r="IM104" s="37"/>
      <c r="IN104" s="37"/>
      <c r="IO104" s="37"/>
      <c r="IP104" s="37"/>
      <c r="IQ104" s="37"/>
      <c r="IR104" s="37"/>
      <c r="IS104" s="37"/>
      <c r="IT104" s="37"/>
      <c r="IU104" s="37"/>
      <c r="IV104" s="37"/>
    </row>
    <row r="105" spans="1:256" customFormat="1" ht="13.5" thickBot="1" x14ac:dyDescent="0.25">
      <c r="A105" s="191" t="s">
        <v>73</v>
      </c>
      <c r="B105" s="192">
        <f>SUM(B86:B104)</f>
        <v>913</v>
      </c>
      <c r="C105" s="192">
        <f t="shared" ref="C105:D105" si="0">SUM(C86:C104)</f>
        <v>882</v>
      </c>
      <c r="D105" s="193">
        <f t="shared" si="0"/>
        <v>1335</v>
      </c>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c r="CX105" s="37"/>
      <c r="CY105" s="37"/>
      <c r="CZ105" s="37"/>
      <c r="DA105" s="37"/>
      <c r="DB105" s="37"/>
      <c r="DC105" s="37"/>
      <c r="DD105" s="37"/>
      <c r="DE105" s="37"/>
      <c r="DF105" s="37"/>
      <c r="DG105" s="37"/>
      <c r="DH105" s="37"/>
      <c r="DI105" s="37"/>
      <c r="DJ105" s="37"/>
      <c r="DK105" s="37"/>
      <c r="DL105" s="37"/>
      <c r="DM105" s="37"/>
      <c r="DN105" s="37"/>
      <c r="DO105" s="37"/>
      <c r="DP105" s="37"/>
      <c r="DQ105" s="37"/>
      <c r="DR105" s="37"/>
      <c r="DS105" s="37"/>
      <c r="DT105" s="37"/>
      <c r="DU105" s="37"/>
      <c r="DV105" s="37"/>
      <c r="DW105" s="37"/>
      <c r="DX105" s="37"/>
      <c r="DY105" s="37"/>
      <c r="DZ105" s="37"/>
      <c r="EA105" s="37"/>
      <c r="EB105" s="37"/>
      <c r="EC105" s="37"/>
      <c r="ED105" s="37"/>
      <c r="EE105" s="37"/>
      <c r="EF105" s="37"/>
      <c r="EG105" s="37"/>
      <c r="EH105" s="37"/>
      <c r="EI105" s="37"/>
      <c r="EJ105" s="37"/>
      <c r="EK105" s="37"/>
      <c r="EL105" s="37"/>
      <c r="EM105" s="37"/>
      <c r="EN105" s="37"/>
      <c r="EO105" s="37"/>
      <c r="EP105" s="37"/>
      <c r="EQ105" s="37"/>
      <c r="ER105" s="37"/>
      <c r="ES105" s="37"/>
      <c r="ET105" s="37"/>
      <c r="EU105" s="37"/>
      <c r="EV105" s="37"/>
      <c r="EW105" s="37"/>
      <c r="EX105" s="37"/>
      <c r="EY105" s="37"/>
      <c r="EZ105" s="37"/>
      <c r="FA105" s="37"/>
      <c r="FB105" s="37"/>
      <c r="FC105" s="37"/>
      <c r="FD105" s="37"/>
      <c r="FE105" s="37"/>
      <c r="FF105" s="37"/>
      <c r="FG105" s="37"/>
      <c r="FH105" s="37"/>
      <c r="FI105" s="37"/>
      <c r="FJ105" s="37"/>
      <c r="FK105" s="37"/>
      <c r="FL105" s="37"/>
      <c r="FM105" s="37"/>
      <c r="FN105" s="37"/>
      <c r="FO105" s="37"/>
      <c r="FP105" s="37"/>
      <c r="FQ105" s="37"/>
      <c r="FR105" s="37"/>
      <c r="FS105" s="37"/>
      <c r="FT105" s="37"/>
      <c r="FU105" s="37"/>
      <c r="FV105" s="37"/>
      <c r="FW105" s="37"/>
      <c r="FX105" s="37"/>
      <c r="FY105" s="37"/>
      <c r="FZ105" s="37"/>
      <c r="GA105" s="37"/>
      <c r="GB105" s="37"/>
      <c r="GC105" s="37"/>
      <c r="GD105" s="37"/>
      <c r="GE105" s="37"/>
      <c r="GF105" s="37"/>
      <c r="GG105" s="37"/>
      <c r="GH105" s="37"/>
      <c r="GI105" s="37"/>
      <c r="GJ105" s="37"/>
      <c r="GK105" s="37"/>
      <c r="GL105" s="37"/>
      <c r="GM105" s="37"/>
      <c r="GN105" s="37"/>
      <c r="GO105" s="37"/>
      <c r="GP105" s="37"/>
      <c r="GQ105" s="37"/>
      <c r="GR105" s="37"/>
      <c r="GS105" s="37"/>
      <c r="GT105" s="37"/>
      <c r="GU105" s="37"/>
      <c r="GV105" s="37"/>
      <c r="GW105" s="37"/>
      <c r="GX105" s="37"/>
      <c r="GY105" s="37"/>
      <c r="GZ105" s="37"/>
      <c r="HA105" s="37"/>
      <c r="HB105" s="37"/>
      <c r="HC105" s="37"/>
      <c r="HD105" s="37"/>
      <c r="HE105" s="37"/>
      <c r="HF105" s="37"/>
      <c r="HG105" s="37"/>
      <c r="HH105" s="37"/>
      <c r="HI105" s="37"/>
      <c r="HJ105" s="37"/>
      <c r="HK105" s="37"/>
      <c r="HL105" s="37"/>
      <c r="HM105" s="37"/>
      <c r="HN105" s="37"/>
      <c r="HO105" s="37"/>
      <c r="HP105" s="37"/>
      <c r="HQ105" s="37"/>
      <c r="HR105" s="37"/>
      <c r="HS105" s="37"/>
      <c r="HT105" s="37"/>
      <c r="HU105" s="37"/>
      <c r="HV105" s="37"/>
      <c r="HW105" s="37"/>
      <c r="HX105" s="37"/>
      <c r="HY105" s="37"/>
      <c r="HZ105" s="37"/>
      <c r="IA105" s="37"/>
      <c r="IB105" s="37"/>
      <c r="IC105" s="37"/>
      <c r="ID105" s="37"/>
      <c r="IE105" s="37"/>
      <c r="IF105" s="37"/>
      <c r="IG105" s="37"/>
      <c r="IH105" s="37"/>
      <c r="II105" s="37"/>
      <c r="IJ105" s="37"/>
      <c r="IK105" s="37"/>
      <c r="IL105" s="37"/>
      <c r="IM105" s="37"/>
      <c r="IN105" s="37"/>
      <c r="IO105" s="37"/>
      <c r="IP105" s="37"/>
      <c r="IQ105" s="37"/>
      <c r="IR105" s="37"/>
      <c r="IS105" s="37"/>
      <c r="IT105" s="37"/>
      <c r="IU105" s="37"/>
      <c r="IV105" s="37"/>
    </row>
    <row r="106" spans="1:256" customFormat="1" x14ac:dyDescent="0.2">
      <c r="A106" s="263"/>
      <c r="B106" s="238"/>
      <c r="C106" s="20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37"/>
      <c r="CS106" s="37"/>
      <c r="CT106" s="37"/>
      <c r="CU106" s="37"/>
      <c r="CV106" s="37"/>
      <c r="CW106" s="37"/>
      <c r="CX106" s="37"/>
      <c r="CY106" s="37"/>
      <c r="CZ106" s="37"/>
      <c r="DA106" s="37"/>
      <c r="DB106" s="37"/>
      <c r="DC106" s="37"/>
      <c r="DD106" s="37"/>
      <c r="DE106" s="37"/>
      <c r="DF106" s="37"/>
      <c r="DG106" s="37"/>
      <c r="DH106" s="37"/>
      <c r="DI106" s="37"/>
      <c r="DJ106" s="37"/>
      <c r="DK106" s="37"/>
      <c r="DL106" s="37"/>
      <c r="DM106" s="37"/>
      <c r="DN106" s="37"/>
      <c r="DO106" s="37"/>
      <c r="DP106" s="37"/>
      <c r="DQ106" s="37"/>
      <c r="DR106" s="37"/>
      <c r="DS106" s="37"/>
      <c r="DT106" s="37"/>
      <c r="DU106" s="37"/>
      <c r="DV106" s="37"/>
      <c r="DW106" s="37"/>
      <c r="DX106" s="37"/>
      <c r="DY106" s="37"/>
      <c r="DZ106" s="37"/>
      <c r="EA106" s="37"/>
      <c r="EB106" s="37"/>
      <c r="EC106" s="37"/>
      <c r="ED106" s="37"/>
      <c r="EE106" s="37"/>
      <c r="EF106" s="37"/>
      <c r="EG106" s="37"/>
      <c r="EH106" s="37"/>
      <c r="EI106" s="37"/>
      <c r="EJ106" s="37"/>
      <c r="EK106" s="37"/>
      <c r="EL106" s="37"/>
      <c r="EM106" s="37"/>
      <c r="EN106" s="37"/>
      <c r="EO106" s="37"/>
      <c r="EP106" s="37"/>
      <c r="EQ106" s="37"/>
      <c r="ER106" s="37"/>
      <c r="ES106" s="37"/>
      <c r="ET106" s="37"/>
      <c r="EU106" s="37"/>
      <c r="EV106" s="37"/>
      <c r="EW106" s="37"/>
      <c r="EX106" s="37"/>
      <c r="EY106" s="37"/>
      <c r="EZ106" s="37"/>
      <c r="FA106" s="37"/>
      <c r="FB106" s="37"/>
      <c r="FC106" s="37"/>
      <c r="FD106" s="37"/>
      <c r="FE106" s="37"/>
      <c r="FF106" s="37"/>
      <c r="FG106" s="37"/>
      <c r="FH106" s="37"/>
      <c r="FI106" s="37"/>
      <c r="FJ106" s="37"/>
      <c r="FK106" s="37"/>
      <c r="FL106" s="37"/>
      <c r="FM106" s="37"/>
      <c r="FN106" s="37"/>
      <c r="FO106" s="37"/>
      <c r="FP106" s="37"/>
      <c r="FQ106" s="37"/>
      <c r="FR106" s="37"/>
      <c r="FS106" s="37"/>
      <c r="FT106" s="37"/>
      <c r="FU106" s="37"/>
      <c r="FV106" s="37"/>
      <c r="FW106" s="37"/>
      <c r="FX106" s="37"/>
      <c r="FY106" s="37"/>
      <c r="FZ106" s="37"/>
      <c r="GA106" s="37"/>
      <c r="GB106" s="37"/>
      <c r="GC106" s="37"/>
      <c r="GD106" s="37"/>
      <c r="GE106" s="37"/>
      <c r="GF106" s="37"/>
      <c r="GG106" s="37"/>
      <c r="GH106" s="37"/>
      <c r="GI106" s="37"/>
      <c r="GJ106" s="37"/>
      <c r="GK106" s="37"/>
      <c r="GL106" s="37"/>
      <c r="GM106" s="37"/>
      <c r="GN106" s="37"/>
      <c r="GO106" s="37"/>
      <c r="GP106" s="37"/>
      <c r="GQ106" s="37"/>
      <c r="GR106" s="37"/>
      <c r="GS106" s="37"/>
      <c r="GT106" s="37"/>
      <c r="GU106" s="37"/>
      <c r="GV106" s="37"/>
      <c r="GW106" s="37"/>
      <c r="GX106" s="37"/>
      <c r="GY106" s="37"/>
      <c r="GZ106" s="37"/>
      <c r="HA106" s="37"/>
      <c r="HB106" s="37"/>
      <c r="HC106" s="37"/>
      <c r="HD106" s="37"/>
      <c r="HE106" s="37"/>
      <c r="HF106" s="37"/>
      <c r="HG106" s="37"/>
      <c r="HH106" s="37"/>
      <c r="HI106" s="37"/>
      <c r="HJ106" s="37"/>
      <c r="HK106" s="37"/>
      <c r="HL106" s="37"/>
      <c r="HM106" s="37"/>
      <c r="HN106" s="37"/>
      <c r="HO106" s="37"/>
      <c r="HP106" s="37"/>
      <c r="HQ106" s="37"/>
      <c r="HR106" s="37"/>
      <c r="HS106" s="37"/>
      <c r="HT106" s="37"/>
      <c r="HU106" s="37"/>
      <c r="HV106" s="37"/>
      <c r="HW106" s="37"/>
      <c r="HX106" s="37"/>
      <c r="HY106" s="37"/>
      <c r="HZ106" s="37"/>
      <c r="IA106" s="37"/>
      <c r="IB106" s="37"/>
      <c r="IC106" s="37"/>
      <c r="ID106" s="37"/>
      <c r="IE106" s="37"/>
      <c r="IF106" s="37"/>
      <c r="IG106" s="37"/>
      <c r="IH106" s="37"/>
      <c r="II106" s="37"/>
      <c r="IJ106" s="37"/>
      <c r="IK106" s="37"/>
      <c r="IL106" s="37"/>
      <c r="IM106" s="37"/>
      <c r="IN106" s="37"/>
      <c r="IO106" s="37"/>
      <c r="IP106" s="37"/>
      <c r="IQ106" s="37"/>
      <c r="IR106" s="37"/>
      <c r="IS106" s="37"/>
      <c r="IT106" s="37"/>
      <c r="IU106" s="37"/>
      <c r="IV106" s="37"/>
    </row>
    <row r="107" spans="1:256" s="154" customFormat="1" x14ac:dyDescent="0.2">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37"/>
      <c r="CS107" s="37"/>
      <c r="CT107" s="37"/>
      <c r="CU107" s="37"/>
      <c r="CV107" s="37"/>
      <c r="CW107" s="37"/>
      <c r="CX107" s="37"/>
      <c r="CY107" s="37"/>
      <c r="CZ107" s="37"/>
      <c r="DA107" s="37"/>
      <c r="DB107" s="37"/>
      <c r="DC107" s="37"/>
      <c r="DD107" s="37"/>
      <c r="DE107" s="37"/>
      <c r="DF107" s="37"/>
      <c r="DG107" s="37"/>
      <c r="DH107" s="37"/>
      <c r="DI107" s="37"/>
      <c r="DJ107" s="37"/>
      <c r="DK107" s="37"/>
      <c r="DL107" s="37"/>
      <c r="DM107" s="37"/>
      <c r="DN107" s="37"/>
      <c r="DO107" s="37"/>
      <c r="DP107" s="37"/>
      <c r="DQ107" s="37"/>
      <c r="DR107" s="37"/>
      <c r="DS107" s="37"/>
      <c r="DT107" s="37"/>
      <c r="DU107" s="37"/>
      <c r="DV107" s="37"/>
      <c r="DW107" s="37"/>
      <c r="DX107" s="37"/>
      <c r="DY107" s="37"/>
      <c r="DZ107" s="37"/>
      <c r="EA107" s="37"/>
      <c r="EB107" s="37"/>
      <c r="EC107" s="37"/>
      <c r="ED107" s="37"/>
      <c r="EE107" s="37"/>
      <c r="EF107" s="37"/>
      <c r="EG107" s="37"/>
      <c r="EH107" s="37"/>
      <c r="EI107" s="37"/>
      <c r="EJ107" s="37"/>
      <c r="EK107" s="37"/>
      <c r="EL107" s="37"/>
      <c r="EM107" s="37"/>
      <c r="EN107" s="37"/>
      <c r="EO107" s="37"/>
      <c r="EP107" s="37"/>
      <c r="EQ107" s="37"/>
      <c r="ER107" s="37"/>
      <c r="ES107" s="37"/>
      <c r="ET107" s="37"/>
      <c r="EU107" s="37"/>
      <c r="EV107" s="37"/>
      <c r="EW107" s="37"/>
      <c r="EX107" s="37"/>
      <c r="EY107" s="37"/>
      <c r="EZ107" s="37"/>
      <c r="FA107" s="37"/>
      <c r="FB107" s="37"/>
      <c r="FC107" s="37"/>
      <c r="FD107" s="37"/>
      <c r="FE107" s="37"/>
      <c r="FF107" s="37"/>
      <c r="FG107" s="37"/>
      <c r="FH107" s="37"/>
      <c r="FI107" s="37"/>
      <c r="FJ107" s="37"/>
      <c r="FK107" s="37"/>
      <c r="FL107" s="37"/>
      <c r="FM107" s="37"/>
      <c r="FN107" s="37"/>
      <c r="FO107" s="37"/>
      <c r="FP107" s="37"/>
      <c r="FQ107" s="37"/>
      <c r="FR107" s="37"/>
      <c r="FS107" s="37"/>
      <c r="FT107" s="37"/>
      <c r="FU107" s="37"/>
      <c r="FV107" s="37"/>
      <c r="FW107" s="37"/>
      <c r="FX107" s="37"/>
      <c r="FY107" s="37"/>
      <c r="FZ107" s="37"/>
      <c r="GA107" s="37"/>
      <c r="GB107" s="37"/>
      <c r="GC107" s="37"/>
      <c r="GD107" s="37"/>
      <c r="GE107" s="37"/>
      <c r="GF107" s="37"/>
      <c r="GG107" s="37"/>
      <c r="GH107" s="37"/>
      <c r="GI107" s="37"/>
      <c r="GJ107" s="37"/>
      <c r="GK107" s="37"/>
      <c r="GL107" s="37"/>
      <c r="GM107" s="37"/>
      <c r="GN107" s="37"/>
      <c r="GO107" s="37"/>
      <c r="GP107" s="37"/>
      <c r="GQ107" s="37"/>
      <c r="GR107" s="37"/>
      <c r="GS107" s="37"/>
      <c r="GT107" s="37"/>
      <c r="GU107" s="37"/>
      <c r="GV107" s="37"/>
      <c r="GW107" s="37"/>
      <c r="GX107" s="37"/>
      <c r="GY107" s="37"/>
      <c r="GZ107" s="37"/>
      <c r="HA107" s="37"/>
      <c r="HB107" s="37"/>
      <c r="HC107" s="37"/>
      <c r="HD107" s="37"/>
      <c r="HE107" s="37"/>
      <c r="HF107" s="37"/>
      <c r="HG107" s="37"/>
      <c r="HH107" s="37"/>
      <c r="HI107" s="37"/>
      <c r="HJ107" s="37"/>
      <c r="HK107" s="37"/>
      <c r="HL107" s="37"/>
      <c r="HM107" s="37"/>
      <c r="HN107" s="37"/>
      <c r="HO107" s="37"/>
      <c r="HP107" s="37"/>
      <c r="HQ107" s="37"/>
      <c r="HR107" s="37"/>
      <c r="HS107" s="37"/>
      <c r="HT107" s="37"/>
      <c r="HU107" s="37"/>
      <c r="HV107" s="37"/>
      <c r="HW107" s="37"/>
      <c r="HX107" s="37"/>
      <c r="HY107" s="37"/>
      <c r="HZ107" s="37"/>
      <c r="IA107" s="37"/>
      <c r="IB107" s="37"/>
      <c r="IC107" s="37"/>
      <c r="ID107" s="37"/>
      <c r="IE107" s="37"/>
      <c r="IF107" s="37"/>
      <c r="IG107" s="37"/>
      <c r="IH107" s="37"/>
      <c r="II107" s="37"/>
      <c r="IJ107" s="37"/>
      <c r="IK107" s="37"/>
      <c r="IL107" s="37"/>
      <c r="IM107" s="37"/>
      <c r="IN107" s="37"/>
      <c r="IO107" s="37"/>
      <c r="IP107" s="37"/>
      <c r="IQ107" s="37"/>
      <c r="IR107" s="37"/>
      <c r="IS107" s="37"/>
      <c r="IT107" s="37"/>
      <c r="IU107" s="37"/>
      <c r="IV107" s="37"/>
    </row>
    <row r="108" spans="1:256" s="154" customFormat="1" ht="25.5" x14ac:dyDescent="0.2">
      <c r="A108" s="208" t="s">
        <v>135</v>
      </c>
      <c r="B108" s="208" t="s">
        <v>276</v>
      </c>
      <c r="C108" s="209" t="s">
        <v>136</v>
      </c>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c r="DB108" s="37"/>
      <c r="DC108" s="37"/>
      <c r="DD108" s="37"/>
      <c r="DE108" s="37"/>
      <c r="DF108" s="37"/>
      <c r="DG108" s="37"/>
      <c r="DH108" s="37"/>
      <c r="DI108" s="37"/>
      <c r="DJ108" s="37"/>
      <c r="DK108" s="37"/>
      <c r="DL108" s="37"/>
      <c r="DM108" s="37"/>
      <c r="DN108" s="37"/>
      <c r="DO108" s="37"/>
      <c r="DP108" s="37"/>
      <c r="DQ108" s="37"/>
      <c r="DR108" s="37"/>
      <c r="DS108" s="37"/>
      <c r="DT108" s="37"/>
      <c r="DU108" s="37"/>
      <c r="DV108" s="37"/>
      <c r="DW108" s="37"/>
      <c r="DX108" s="37"/>
      <c r="DY108" s="37"/>
      <c r="DZ108" s="37"/>
      <c r="EA108" s="37"/>
      <c r="EB108" s="37"/>
      <c r="EC108" s="37"/>
      <c r="ED108" s="37"/>
      <c r="EE108" s="37"/>
      <c r="EF108" s="37"/>
      <c r="EG108" s="37"/>
      <c r="EH108" s="37"/>
      <c r="EI108" s="37"/>
      <c r="EJ108" s="37"/>
      <c r="EK108" s="37"/>
      <c r="EL108" s="37"/>
      <c r="EM108" s="37"/>
      <c r="EN108" s="37"/>
      <c r="EO108" s="37"/>
      <c r="EP108" s="37"/>
      <c r="EQ108" s="37"/>
      <c r="ER108" s="37"/>
      <c r="ES108" s="37"/>
      <c r="ET108" s="37"/>
      <c r="EU108" s="37"/>
      <c r="EV108" s="37"/>
      <c r="EW108" s="37"/>
      <c r="EX108" s="37"/>
      <c r="EY108" s="37"/>
      <c r="EZ108" s="37"/>
      <c r="FA108" s="37"/>
      <c r="FB108" s="37"/>
      <c r="FC108" s="37"/>
      <c r="FD108" s="37"/>
      <c r="FE108" s="37"/>
      <c r="FF108" s="37"/>
      <c r="FG108" s="37"/>
      <c r="FH108" s="37"/>
      <c r="FI108" s="37"/>
      <c r="FJ108" s="37"/>
      <c r="FK108" s="37"/>
      <c r="FL108" s="37"/>
      <c r="FM108" s="37"/>
      <c r="FN108" s="37"/>
      <c r="FO108" s="37"/>
      <c r="FP108" s="37"/>
      <c r="FQ108" s="37"/>
      <c r="FR108" s="37"/>
      <c r="FS108" s="37"/>
      <c r="FT108" s="37"/>
      <c r="FU108" s="37"/>
      <c r="FV108" s="37"/>
      <c r="FW108" s="37"/>
      <c r="FX108" s="37"/>
      <c r="FY108" s="37"/>
      <c r="FZ108" s="37"/>
      <c r="GA108" s="37"/>
      <c r="GB108" s="37"/>
      <c r="GC108" s="37"/>
      <c r="GD108" s="37"/>
      <c r="GE108" s="37"/>
      <c r="GF108" s="37"/>
      <c r="GG108" s="37"/>
      <c r="GH108" s="37"/>
      <c r="GI108" s="37"/>
      <c r="GJ108" s="37"/>
      <c r="GK108" s="37"/>
      <c r="GL108" s="37"/>
      <c r="GM108" s="37"/>
      <c r="GN108" s="37"/>
      <c r="GO108" s="37"/>
      <c r="GP108" s="37"/>
      <c r="GQ108" s="37"/>
      <c r="GR108" s="37"/>
      <c r="GS108" s="37"/>
      <c r="GT108" s="37"/>
      <c r="GU108" s="37"/>
      <c r="GV108" s="37"/>
      <c r="GW108" s="37"/>
      <c r="GX108" s="37"/>
      <c r="GY108" s="37"/>
      <c r="GZ108" s="37"/>
      <c r="HA108" s="37"/>
      <c r="HB108" s="37"/>
      <c r="HC108" s="37"/>
      <c r="HD108" s="37"/>
      <c r="HE108" s="37"/>
      <c r="HF108" s="37"/>
      <c r="HG108" s="37"/>
      <c r="HH108" s="37"/>
      <c r="HI108" s="37"/>
      <c r="HJ108" s="37"/>
      <c r="HK108" s="37"/>
      <c r="HL108" s="37"/>
      <c r="HM108" s="37"/>
      <c r="HN108" s="37"/>
      <c r="HO108" s="37"/>
      <c r="HP108" s="37"/>
      <c r="HQ108" s="37"/>
      <c r="HR108" s="37"/>
      <c r="HS108" s="37"/>
      <c r="HT108" s="37"/>
      <c r="HU108" s="37"/>
      <c r="HV108" s="37"/>
      <c r="HW108" s="37"/>
      <c r="HX108" s="37"/>
      <c r="HY108" s="37"/>
      <c r="HZ108" s="37"/>
      <c r="IA108" s="37"/>
      <c r="IB108" s="37"/>
      <c r="IC108" s="37"/>
      <c r="ID108" s="37"/>
      <c r="IE108" s="37"/>
      <c r="IF108" s="37"/>
      <c r="IG108" s="37"/>
      <c r="IH108" s="37"/>
      <c r="II108" s="37"/>
      <c r="IJ108" s="37"/>
      <c r="IK108" s="37"/>
      <c r="IL108" s="37"/>
      <c r="IM108" s="37"/>
      <c r="IN108" s="37"/>
      <c r="IO108" s="37"/>
      <c r="IP108" s="37"/>
      <c r="IQ108" s="37"/>
      <c r="IR108" s="37"/>
      <c r="IS108" s="37"/>
      <c r="IT108" s="37"/>
      <c r="IU108" s="37"/>
      <c r="IV108" s="37"/>
    </row>
    <row r="109" spans="1:256" s="154" customFormat="1" x14ac:dyDescent="0.2">
      <c r="A109" s="210" t="s">
        <v>139</v>
      </c>
      <c r="B109" s="278">
        <v>315</v>
      </c>
      <c r="C109" s="211">
        <v>429</v>
      </c>
    </row>
    <row r="110" spans="1:256" s="154" customFormat="1" x14ac:dyDescent="0.2">
      <c r="A110" s="210" t="s">
        <v>137</v>
      </c>
      <c r="B110" s="278">
        <v>239</v>
      </c>
      <c r="C110" s="211">
        <v>487</v>
      </c>
    </row>
    <row r="111" spans="1:256" s="154" customFormat="1" x14ac:dyDescent="0.2">
      <c r="A111" s="210" t="s">
        <v>140</v>
      </c>
      <c r="B111" s="278">
        <v>150</v>
      </c>
      <c r="C111" s="211">
        <v>164</v>
      </c>
    </row>
    <row r="112" spans="1:256" s="154" customFormat="1" x14ac:dyDescent="0.2">
      <c r="A112" s="210" t="s">
        <v>138</v>
      </c>
      <c r="B112" s="278">
        <v>95</v>
      </c>
      <c r="C112" s="211">
        <v>142</v>
      </c>
    </row>
    <row r="113" spans="1:5" s="154" customFormat="1" x14ac:dyDescent="0.2">
      <c r="A113" s="210" t="s">
        <v>141</v>
      </c>
      <c r="B113" s="278">
        <v>45</v>
      </c>
      <c r="C113" s="211">
        <v>55</v>
      </c>
    </row>
    <row r="114" spans="1:5" s="154" customFormat="1" x14ac:dyDescent="0.2">
      <c r="A114" s="210" t="s">
        <v>286</v>
      </c>
      <c r="B114" s="278">
        <v>26</v>
      </c>
      <c r="C114" s="211">
        <v>44</v>
      </c>
    </row>
    <row r="115" spans="1:5" s="154" customFormat="1" x14ac:dyDescent="0.2">
      <c r="A115" s="210" t="s">
        <v>281</v>
      </c>
      <c r="B115" s="278">
        <v>4</v>
      </c>
      <c r="C115" s="211">
        <v>6</v>
      </c>
    </row>
    <row r="116" spans="1:5" s="154" customFormat="1" x14ac:dyDescent="0.2">
      <c r="A116" s="210" t="s">
        <v>6</v>
      </c>
      <c r="B116" s="278">
        <v>3</v>
      </c>
      <c r="C116" s="211">
        <v>3</v>
      </c>
    </row>
    <row r="117" spans="1:5" s="154" customFormat="1" x14ac:dyDescent="0.2">
      <c r="A117" s="210" t="s">
        <v>89</v>
      </c>
      <c r="B117" s="278">
        <v>3</v>
      </c>
      <c r="C117" s="211">
        <v>3</v>
      </c>
    </row>
    <row r="118" spans="1:5" s="154" customFormat="1" x14ac:dyDescent="0.2">
      <c r="A118" s="210" t="s">
        <v>275</v>
      </c>
      <c r="B118" s="278">
        <v>2</v>
      </c>
      <c r="C118" s="211">
        <v>2</v>
      </c>
    </row>
    <row r="119" spans="1:5" s="154" customFormat="1" ht="15" x14ac:dyDescent="0.25">
      <c r="A119" s="212" t="s">
        <v>73</v>
      </c>
      <c r="B119" s="279">
        <f>SUM(B109:B118)</f>
        <v>882</v>
      </c>
      <c r="C119" s="272">
        <f>SUM(C109:C118)</f>
        <v>1335</v>
      </c>
    </row>
    <row r="120" spans="1:5" s="154" customFormat="1" x14ac:dyDescent="0.2">
      <c r="E120" s="37"/>
    </row>
    <row r="121" spans="1:5" s="154" customFormat="1" ht="25.5" x14ac:dyDescent="0.2">
      <c r="A121" s="208" t="s">
        <v>133</v>
      </c>
      <c r="B121" s="209" t="s">
        <v>288</v>
      </c>
    </row>
    <row r="122" spans="1:5" s="154" customFormat="1" x14ac:dyDescent="0.2">
      <c r="A122" s="216" t="s">
        <v>266</v>
      </c>
      <c r="B122" s="211">
        <v>218</v>
      </c>
    </row>
    <row r="123" spans="1:5" s="154" customFormat="1" x14ac:dyDescent="0.2">
      <c r="A123" s="216" t="s">
        <v>270</v>
      </c>
      <c r="B123" s="211">
        <v>159</v>
      </c>
    </row>
    <row r="124" spans="1:5" s="154" customFormat="1" x14ac:dyDescent="0.2">
      <c r="A124" s="283" t="s">
        <v>287</v>
      </c>
      <c r="B124" s="211">
        <v>156</v>
      </c>
    </row>
    <row r="125" spans="1:5" s="154" customFormat="1" x14ac:dyDescent="0.2">
      <c r="A125" s="217" t="s">
        <v>251</v>
      </c>
      <c r="B125" s="211">
        <v>140</v>
      </c>
    </row>
    <row r="126" spans="1:5" s="154" customFormat="1" x14ac:dyDescent="0.2">
      <c r="A126" s="218" t="s">
        <v>268</v>
      </c>
      <c r="B126" s="211">
        <v>117</v>
      </c>
    </row>
    <row r="127" spans="1:5" s="154" customFormat="1" x14ac:dyDescent="0.2">
      <c r="A127" s="218" t="s">
        <v>249</v>
      </c>
      <c r="B127" s="211">
        <v>99</v>
      </c>
    </row>
    <row r="128" spans="1:5" s="154" customFormat="1" x14ac:dyDescent="0.2">
      <c r="A128" s="217" t="s">
        <v>267</v>
      </c>
      <c r="B128" s="211">
        <v>10</v>
      </c>
    </row>
    <row r="129" spans="1:2" s="154" customFormat="1" x14ac:dyDescent="0.2">
      <c r="A129" s="216" t="s">
        <v>247</v>
      </c>
      <c r="B129" s="211">
        <v>7</v>
      </c>
    </row>
    <row r="130" spans="1:2" s="154" customFormat="1" x14ac:dyDescent="0.2">
      <c r="A130" s="218" t="s">
        <v>269</v>
      </c>
      <c r="B130" s="211">
        <v>7</v>
      </c>
    </row>
    <row r="131" spans="1:2" s="154" customFormat="1" x14ac:dyDescent="0.2">
      <c r="A131" s="219" t="s">
        <v>73</v>
      </c>
      <c r="B131" s="220">
        <f>SUM(B122:B130)</f>
        <v>913</v>
      </c>
    </row>
  </sheetData>
  <mergeCells count="21">
    <mergeCell ref="A2:E2"/>
    <mergeCell ref="A4:D4"/>
    <mergeCell ref="A5:E5"/>
    <mergeCell ref="A6:A7"/>
    <mergeCell ref="B6:B7"/>
    <mergeCell ref="C6:C7"/>
    <mergeCell ref="A27:D27"/>
    <mergeCell ref="A28:D28"/>
    <mergeCell ref="A31:E31"/>
    <mergeCell ref="A33:A34"/>
    <mergeCell ref="B33:B34"/>
    <mergeCell ref="C33:C34"/>
    <mergeCell ref="D33:D34"/>
    <mergeCell ref="E33:E34"/>
    <mergeCell ref="A83:C83"/>
    <mergeCell ref="A54:D54"/>
    <mergeCell ref="A55:D55"/>
    <mergeCell ref="A58:C58"/>
    <mergeCell ref="A60:A61"/>
    <mergeCell ref="B60:B61"/>
    <mergeCell ref="C60:C61"/>
  </mergeCells>
  <printOptions horizontalCentered="1"/>
  <pageMargins left="0.6" right="0.56000000000000005" top="0.59055118110236227" bottom="0.78" header="0" footer="0"/>
  <pageSetup paperSize="9" scale="62" orientation="portrait" horizontalDpi="300" verticalDpi="300" r:id="rId1"/>
  <headerFooter alignWithMargins="0">
    <oddFooter>&amp;A</oddFooter>
  </headerFooter>
  <rowBreaks count="1" manualBreakCount="1">
    <brk id="56" max="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V127"/>
  <sheetViews>
    <sheetView view="pageBreakPreview" zoomScale="75" zoomScaleNormal="75" zoomScaleSheetLayoutView="75" workbookViewId="0">
      <selection activeCell="A52" sqref="A52:D52"/>
    </sheetView>
  </sheetViews>
  <sheetFormatPr baseColWidth="10" defaultRowHeight="12.75" x14ac:dyDescent="0.2"/>
  <cols>
    <col min="1" max="1" width="31.85546875" style="37" customWidth="1"/>
    <col min="2" max="2" width="22.42578125" style="37" customWidth="1"/>
    <col min="3" max="3" width="19.42578125" style="37" customWidth="1"/>
    <col min="4" max="4" width="17.5703125" style="37" customWidth="1"/>
    <col min="5" max="5" width="21.140625" style="37" customWidth="1"/>
    <col min="6" max="16384" width="11.42578125" style="37"/>
  </cols>
  <sheetData>
    <row r="2" spans="1:13" ht="18" x14ac:dyDescent="0.25">
      <c r="A2" s="416" t="s">
        <v>167</v>
      </c>
      <c r="B2" s="416"/>
      <c r="C2" s="416"/>
      <c r="D2" s="416"/>
      <c r="E2" s="416"/>
      <c r="F2" s="36"/>
      <c r="G2" s="36"/>
      <c r="H2" s="36"/>
      <c r="I2" s="36"/>
      <c r="J2" s="36"/>
    </row>
    <row r="4" spans="1:13" ht="15" customHeight="1" x14ac:dyDescent="0.25">
      <c r="A4" s="419" t="s">
        <v>294</v>
      </c>
      <c r="B4" s="419"/>
      <c r="C4" s="419"/>
      <c r="D4" s="419"/>
      <c r="E4" s="222"/>
      <c r="F4" s="221"/>
      <c r="G4" s="221"/>
      <c r="H4" s="221"/>
      <c r="I4" s="221"/>
      <c r="J4" s="221"/>
      <c r="K4" s="221"/>
    </row>
    <row r="5" spans="1:13" ht="13.5" thickBot="1" x14ac:dyDescent="0.25">
      <c r="A5" s="417"/>
      <c r="B5" s="417"/>
      <c r="C5" s="417"/>
      <c r="D5" s="418"/>
      <c r="E5" s="418"/>
    </row>
    <row r="6" spans="1:13" s="4" customFormat="1" ht="12.75" customHeight="1" x14ac:dyDescent="0.2">
      <c r="A6" s="383" t="s">
        <v>72</v>
      </c>
      <c r="B6" s="377" t="s">
        <v>130</v>
      </c>
      <c r="C6" s="398" t="s">
        <v>76</v>
      </c>
      <c r="D6" s="9"/>
      <c r="E6" s="3"/>
      <c r="F6" s="3"/>
      <c r="G6" s="3"/>
      <c r="H6" s="3"/>
      <c r="I6" s="3"/>
    </row>
    <row r="7" spans="1:13" s="4" customFormat="1" ht="28.5" customHeight="1" thickBot="1" x14ac:dyDescent="0.25">
      <c r="A7" s="384"/>
      <c r="B7" s="378"/>
      <c r="C7" s="399"/>
      <c r="D7" s="3"/>
      <c r="E7" s="3"/>
      <c r="F7" s="3"/>
      <c r="G7" s="3"/>
      <c r="H7" s="3"/>
      <c r="I7" s="3"/>
    </row>
    <row r="8" spans="1:13" s="4" customFormat="1" x14ac:dyDescent="0.2">
      <c r="A8" s="31" t="s">
        <v>74</v>
      </c>
      <c r="B8" s="119">
        <v>1225673.94</v>
      </c>
      <c r="C8" s="280">
        <v>27.437982997231302</v>
      </c>
      <c r="D8" s="7"/>
      <c r="E8" s="7"/>
      <c r="F8" s="7"/>
      <c r="G8" s="7"/>
      <c r="H8" s="7"/>
      <c r="I8" s="7"/>
      <c r="J8" s="7"/>
      <c r="K8" s="7"/>
      <c r="L8" s="7"/>
      <c r="M8" s="7"/>
    </row>
    <row r="9" spans="1:13" s="4" customFormat="1" x14ac:dyDescent="0.2">
      <c r="A9" s="32" t="s">
        <v>92</v>
      </c>
      <c r="B9" s="122">
        <v>67146.700000000012</v>
      </c>
      <c r="C9" s="121">
        <v>2.5674258471283271</v>
      </c>
      <c r="D9" s="7"/>
      <c r="E9" s="7"/>
      <c r="F9" s="7"/>
      <c r="G9" s="7"/>
      <c r="H9" s="7"/>
      <c r="I9" s="7"/>
      <c r="J9" s="7"/>
      <c r="K9" s="7"/>
      <c r="L9" s="7"/>
      <c r="M9" s="7"/>
    </row>
    <row r="10" spans="1:13" s="4" customFormat="1" x14ac:dyDescent="0.2">
      <c r="A10" s="32" t="s">
        <v>95</v>
      </c>
      <c r="B10" s="122"/>
      <c r="C10" s="121">
        <v>0</v>
      </c>
      <c r="D10" s="7"/>
      <c r="E10" s="7"/>
      <c r="F10" s="7"/>
      <c r="G10" s="7"/>
      <c r="H10" s="7"/>
      <c r="I10" s="7"/>
      <c r="J10" s="7"/>
      <c r="K10" s="7"/>
      <c r="L10" s="7"/>
      <c r="M10" s="7"/>
    </row>
    <row r="11" spans="1:13" s="4" customFormat="1" x14ac:dyDescent="0.2">
      <c r="A11" s="32" t="s">
        <v>77</v>
      </c>
      <c r="B11" s="122">
        <v>50617.32</v>
      </c>
      <c r="C11" s="121">
        <v>13.893757741026572</v>
      </c>
      <c r="D11" s="7"/>
      <c r="E11" s="7"/>
      <c r="F11" s="7"/>
      <c r="G11" s="7"/>
      <c r="H11" s="7"/>
      <c r="I11" s="7"/>
      <c r="J11" s="7"/>
      <c r="K11" s="7"/>
      <c r="L11" s="7"/>
      <c r="M11" s="7"/>
    </row>
    <row r="12" spans="1:13" s="4" customFormat="1" x14ac:dyDescent="0.2">
      <c r="A12" s="32" t="s">
        <v>78</v>
      </c>
      <c r="B12" s="122">
        <v>849088.49</v>
      </c>
      <c r="C12" s="121">
        <v>23.601942263540781</v>
      </c>
      <c r="D12" s="7"/>
      <c r="E12" s="7"/>
      <c r="F12" s="7"/>
      <c r="G12" s="7"/>
      <c r="H12" s="7"/>
      <c r="I12" s="7"/>
      <c r="J12" s="7"/>
      <c r="K12" s="7"/>
      <c r="L12" s="7"/>
      <c r="M12" s="7"/>
    </row>
    <row r="13" spans="1:13" s="4" customFormat="1" x14ac:dyDescent="0.2">
      <c r="A13" s="32" t="s">
        <v>79</v>
      </c>
      <c r="B13" s="122">
        <v>945916.9</v>
      </c>
      <c r="C13" s="121">
        <v>19.643755366619512</v>
      </c>
      <c r="D13" s="7"/>
      <c r="E13" s="7"/>
      <c r="F13" s="7"/>
      <c r="G13" s="7"/>
      <c r="H13" s="7"/>
      <c r="I13" s="7"/>
      <c r="J13" s="7"/>
      <c r="K13" s="7"/>
      <c r="L13" s="7"/>
      <c r="M13" s="7"/>
    </row>
    <row r="14" spans="1:13" s="4" customFormat="1" x14ac:dyDescent="0.2">
      <c r="A14" s="32" t="s">
        <v>80</v>
      </c>
      <c r="B14" s="122">
        <v>681746.3</v>
      </c>
      <c r="C14" s="121">
        <v>33.945955075145392</v>
      </c>
      <c r="D14" s="7"/>
      <c r="E14" s="7"/>
      <c r="F14" s="7"/>
      <c r="G14" s="7"/>
      <c r="H14" s="7"/>
      <c r="I14" s="7"/>
      <c r="J14" s="7"/>
      <c r="K14" s="7"/>
      <c r="L14" s="7"/>
      <c r="M14" s="7"/>
    </row>
    <row r="15" spans="1:13" s="4" customFormat="1" x14ac:dyDescent="0.2">
      <c r="A15" s="32" t="s">
        <v>0</v>
      </c>
      <c r="B15" s="122">
        <v>73502</v>
      </c>
      <c r="C15" s="121">
        <v>16.771233795065161</v>
      </c>
      <c r="D15" s="7"/>
      <c r="E15" s="7"/>
      <c r="F15" s="7"/>
      <c r="G15" s="7"/>
      <c r="H15" s="7"/>
      <c r="I15" s="7"/>
      <c r="J15" s="7"/>
      <c r="K15" s="7"/>
      <c r="L15" s="7"/>
      <c r="M15" s="7"/>
    </row>
    <row r="16" spans="1:13" s="4" customFormat="1" x14ac:dyDescent="0.2">
      <c r="A16" s="32" t="s">
        <v>81</v>
      </c>
      <c r="B16" s="122">
        <v>331082.3</v>
      </c>
      <c r="C16" s="121">
        <v>55.70341457495558</v>
      </c>
      <c r="D16" s="7"/>
      <c r="E16" s="7"/>
      <c r="F16" s="7"/>
      <c r="G16" s="7"/>
      <c r="H16" s="7"/>
      <c r="I16" s="7"/>
      <c r="J16" s="7"/>
      <c r="K16" s="7"/>
      <c r="L16" s="7"/>
      <c r="M16" s="7"/>
    </row>
    <row r="17" spans="1:13" s="4" customFormat="1" x14ac:dyDescent="0.2">
      <c r="A17" s="32" t="s">
        <v>97</v>
      </c>
      <c r="B17" s="122">
        <v>106987.87</v>
      </c>
      <c r="C17" s="121">
        <v>8.4439479787201961</v>
      </c>
      <c r="D17" s="7"/>
      <c r="E17" s="7"/>
      <c r="F17" s="7"/>
      <c r="G17" s="7"/>
      <c r="H17" s="7"/>
      <c r="I17" s="7"/>
      <c r="J17" s="7"/>
      <c r="K17" s="7"/>
      <c r="L17" s="7"/>
      <c r="M17" s="7"/>
    </row>
    <row r="18" spans="1:13" s="4" customFormat="1" x14ac:dyDescent="0.2">
      <c r="A18" s="32" t="s">
        <v>94</v>
      </c>
      <c r="B18" s="122">
        <v>230267.61</v>
      </c>
      <c r="C18" s="121">
        <v>8.0164150160068299</v>
      </c>
      <c r="D18" s="7"/>
      <c r="E18" s="7"/>
      <c r="F18" s="7"/>
      <c r="G18" s="7"/>
      <c r="H18" s="7"/>
      <c r="I18" s="7"/>
      <c r="J18" s="7"/>
      <c r="K18" s="7"/>
      <c r="L18" s="7"/>
      <c r="M18" s="7"/>
    </row>
    <row r="19" spans="1:13" s="4" customFormat="1" x14ac:dyDescent="0.2">
      <c r="A19" s="32" t="s">
        <v>90</v>
      </c>
      <c r="B19" s="122">
        <v>233384.79</v>
      </c>
      <c r="C19" s="121">
        <v>11.436203747512856</v>
      </c>
      <c r="D19" s="7"/>
      <c r="E19" s="7"/>
      <c r="F19" s="7"/>
      <c r="G19" s="7"/>
      <c r="H19" s="7"/>
      <c r="I19" s="7"/>
      <c r="J19" s="7"/>
      <c r="K19" s="7"/>
      <c r="L19" s="7"/>
      <c r="M19" s="7"/>
    </row>
    <row r="20" spans="1:13" s="4" customFormat="1" x14ac:dyDescent="0.2">
      <c r="A20" s="32" t="s">
        <v>75</v>
      </c>
      <c r="B20" s="122">
        <v>12180.75</v>
      </c>
      <c r="C20" s="121">
        <v>5.4821727321067559</v>
      </c>
      <c r="D20" s="7"/>
      <c r="E20" s="7"/>
      <c r="F20" s="7"/>
      <c r="G20" s="7"/>
      <c r="H20" s="7"/>
      <c r="I20" s="7"/>
      <c r="J20" s="7"/>
      <c r="K20" s="7"/>
      <c r="L20" s="7"/>
      <c r="M20" s="7"/>
    </row>
    <row r="21" spans="1:13" s="4" customFormat="1" x14ac:dyDescent="0.2">
      <c r="A21" s="32" t="s">
        <v>82</v>
      </c>
      <c r="B21" s="122">
        <v>85178.97</v>
      </c>
      <c r="C21" s="121">
        <v>27.392940402075212</v>
      </c>
      <c r="D21" s="7"/>
      <c r="E21" s="7"/>
      <c r="F21" s="7"/>
      <c r="G21" s="7"/>
      <c r="H21" s="7"/>
      <c r="I21" s="7"/>
      <c r="J21" s="7"/>
      <c r="K21" s="7"/>
      <c r="L21" s="7"/>
      <c r="M21" s="7"/>
    </row>
    <row r="22" spans="1:13" s="4" customFormat="1" x14ac:dyDescent="0.2">
      <c r="A22" s="32" t="s">
        <v>91</v>
      </c>
      <c r="B22" s="122">
        <v>92935</v>
      </c>
      <c r="C22" s="121">
        <v>18.897444573816415</v>
      </c>
      <c r="D22" s="7"/>
      <c r="E22" s="7"/>
      <c r="F22" s="7"/>
      <c r="G22" s="7"/>
      <c r="H22" s="7"/>
      <c r="I22" s="7"/>
      <c r="J22" s="7"/>
      <c r="K22" s="7"/>
      <c r="L22" s="7"/>
      <c r="M22" s="7"/>
    </row>
    <row r="23" spans="1:13" s="4" customFormat="1" x14ac:dyDescent="0.2">
      <c r="A23" s="32" t="s">
        <v>105</v>
      </c>
      <c r="B23" s="122">
        <v>24674.760000000002</v>
      </c>
      <c r="C23" s="121">
        <v>3.202523023444241</v>
      </c>
      <c r="D23" s="7"/>
      <c r="E23" s="7"/>
      <c r="F23" s="7"/>
      <c r="G23" s="7"/>
      <c r="H23" s="7"/>
      <c r="I23" s="7"/>
      <c r="J23" s="7"/>
      <c r="K23" s="7"/>
      <c r="L23" s="7"/>
      <c r="M23" s="7"/>
    </row>
    <row r="24" spans="1:13" s="4" customFormat="1" x14ac:dyDescent="0.2">
      <c r="A24" s="32" t="s">
        <v>84</v>
      </c>
      <c r="B24" s="122">
        <v>157313.70000000001</v>
      </c>
      <c r="C24" s="121">
        <v>30.763563570046848</v>
      </c>
      <c r="D24" s="7"/>
      <c r="E24" s="7"/>
      <c r="F24" s="7"/>
      <c r="G24" s="7"/>
      <c r="H24" s="7"/>
      <c r="I24" s="7"/>
      <c r="J24" s="7"/>
      <c r="K24" s="7"/>
      <c r="L24" s="7"/>
      <c r="M24" s="7"/>
    </row>
    <row r="25" spans="1:13" s="4" customFormat="1" ht="13.5" thickBot="1" x14ac:dyDescent="0.25">
      <c r="A25" s="33"/>
      <c r="B25" s="47"/>
      <c r="C25" s="281"/>
      <c r="D25" s="3"/>
      <c r="E25" s="7"/>
      <c r="F25" s="3"/>
      <c r="G25" s="50"/>
      <c r="H25" s="3"/>
      <c r="I25" s="7"/>
      <c r="J25" s="3"/>
      <c r="K25" s="7"/>
      <c r="L25" s="3"/>
      <c r="M25" s="7"/>
    </row>
    <row r="26" spans="1:13" s="4" customFormat="1" ht="13.5" thickBot="1" x14ac:dyDescent="0.25">
      <c r="A26" s="10" t="s">
        <v>73</v>
      </c>
      <c r="B26" s="125">
        <v>5167697.4000000004</v>
      </c>
      <c r="C26" s="282">
        <v>18.478627858742882</v>
      </c>
      <c r="D26" s="128"/>
      <c r="E26" s="7"/>
      <c r="F26" s="7"/>
      <c r="G26" s="7"/>
      <c r="H26" s="7"/>
      <c r="I26" s="7"/>
      <c r="J26" s="7"/>
      <c r="K26" s="7"/>
      <c r="L26" s="7"/>
      <c r="M26" s="7"/>
    </row>
    <row r="27" spans="1:13" s="4" customFormat="1" ht="17.25" customHeight="1" x14ac:dyDescent="0.2">
      <c r="A27" s="379"/>
      <c r="B27" s="379"/>
      <c r="C27" s="379"/>
      <c r="D27" s="387"/>
      <c r="E27" s="38"/>
    </row>
    <row r="29" spans="1:13" s="154" customFormat="1" ht="15" customHeight="1" x14ac:dyDescent="0.25">
      <c r="A29" s="404" t="s">
        <v>295</v>
      </c>
      <c r="B29" s="404"/>
      <c r="C29" s="404"/>
      <c r="D29" s="404"/>
      <c r="E29" s="404"/>
      <c r="F29" s="156"/>
      <c r="G29" s="156"/>
      <c r="H29" s="153"/>
      <c r="I29" s="153"/>
      <c r="J29" s="153"/>
      <c r="K29" s="153"/>
      <c r="L29" s="153"/>
      <c r="M29" s="153"/>
    </row>
    <row r="30" spans="1:13" s="154" customFormat="1" ht="13.5" thickBot="1" x14ac:dyDescent="0.25">
      <c r="A30" s="175"/>
      <c r="B30" s="175"/>
      <c r="C30" s="175"/>
      <c r="D30" s="175"/>
      <c r="E30" s="175"/>
      <c r="F30" s="176"/>
      <c r="G30" s="176"/>
    </row>
    <row r="31" spans="1:13" s="4" customFormat="1" ht="12.75" customHeight="1" x14ac:dyDescent="0.2">
      <c r="A31" s="383" t="s">
        <v>72</v>
      </c>
      <c r="B31" s="377" t="s">
        <v>197</v>
      </c>
      <c r="C31" s="377" t="s">
        <v>86</v>
      </c>
      <c r="D31" s="377" t="s">
        <v>196</v>
      </c>
      <c r="E31" s="377" t="s">
        <v>85</v>
      </c>
      <c r="F31" s="147"/>
      <c r="G31" s="147"/>
      <c r="H31" s="3"/>
      <c r="I31" s="3"/>
      <c r="J31" s="3"/>
      <c r="K31" s="3"/>
    </row>
    <row r="32" spans="1:13" s="4" customFormat="1" ht="28.5" customHeight="1" thickBot="1" x14ac:dyDescent="0.25">
      <c r="A32" s="384"/>
      <c r="B32" s="378"/>
      <c r="C32" s="378"/>
      <c r="D32" s="378"/>
      <c r="E32" s="378"/>
      <c r="F32" s="3"/>
      <c r="G32" s="3"/>
      <c r="H32" s="3"/>
      <c r="I32" s="3"/>
      <c r="J32" s="3"/>
      <c r="K32" s="3"/>
    </row>
    <row r="33" spans="1:15" s="4" customFormat="1" x14ac:dyDescent="0.2">
      <c r="A33" s="31" t="s">
        <v>74</v>
      </c>
      <c r="B33" s="286">
        <v>622518.28</v>
      </c>
      <c r="C33" s="287">
        <v>0.53194174963688889</v>
      </c>
      <c r="D33" s="286">
        <v>603155.65999999992</v>
      </c>
      <c r="E33" s="287">
        <v>0.18722676583502887</v>
      </c>
      <c r="F33" s="7"/>
      <c r="G33" s="7"/>
      <c r="H33" s="7"/>
      <c r="I33" s="7"/>
      <c r="J33" s="7"/>
      <c r="K33" s="7"/>
      <c r="L33" s="7"/>
      <c r="M33" s="7"/>
      <c r="N33" s="7"/>
      <c r="O33" s="7"/>
    </row>
    <row r="34" spans="1:15" s="4" customFormat="1" x14ac:dyDescent="0.2">
      <c r="A34" s="32" t="s">
        <v>92</v>
      </c>
      <c r="B34" s="288">
        <v>67146.700000000012</v>
      </c>
      <c r="C34" s="289">
        <v>6.4196547652623684E-2</v>
      </c>
      <c r="D34" s="290"/>
      <c r="E34" s="289"/>
      <c r="F34" s="7"/>
      <c r="G34" s="7"/>
      <c r="H34" s="7"/>
      <c r="I34" s="7"/>
      <c r="J34" s="7"/>
      <c r="K34" s="7"/>
      <c r="L34" s="7"/>
      <c r="M34" s="7"/>
      <c r="N34" s="7"/>
      <c r="O34" s="7"/>
    </row>
    <row r="35" spans="1:15" s="4" customFormat="1" x14ac:dyDescent="0.2">
      <c r="A35" s="32" t="s">
        <v>95</v>
      </c>
      <c r="B35" s="288"/>
      <c r="C35" s="289">
        <v>0</v>
      </c>
      <c r="D35" s="290"/>
      <c r="E35" s="289">
        <v>0</v>
      </c>
      <c r="F35" s="7"/>
      <c r="G35" s="7"/>
      <c r="H35" s="7"/>
      <c r="I35" s="7"/>
      <c r="J35" s="7"/>
      <c r="K35" s="7"/>
      <c r="L35" s="7"/>
      <c r="M35" s="7"/>
      <c r="N35" s="7"/>
      <c r="O35" s="7"/>
    </row>
    <row r="36" spans="1:15" s="4" customFormat="1" x14ac:dyDescent="0.2">
      <c r="A36" s="32" t="s">
        <v>176</v>
      </c>
      <c r="B36" s="288">
        <v>50374.32</v>
      </c>
      <c r="C36" s="291">
        <v>1.1700994602510835</v>
      </c>
      <c r="D36" s="288">
        <v>243</v>
      </c>
      <c r="E36" s="292">
        <v>7.5761814137841521E-4</v>
      </c>
      <c r="F36" s="7"/>
      <c r="G36" s="7"/>
      <c r="H36" s="7"/>
      <c r="I36" s="7"/>
      <c r="J36" s="7"/>
      <c r="K36" s="7"/>
      <c r="L36" s="7"/>
      <c r="M36" s="7"/>
      <c r="N36" s="7"/>
      <c r="O36" s="7"/>
    </row>
    <row r="37" spans="1:15" s="4" customFormat="1" x14ac:dyDescent="0.2">
      <c r="A37" s="32" t="s">
        <v>78</v>
      </c>
      <c r="B37" s="288">
        <v>473474.85</v>
      </c>
      <c r="C37" s="291">
        <v>0.57700374737226945</v>
      </c>
      <c r="D37" s="288">
        <v>375613.64</v>
      </c>
      <c r="E37" s="291">
        <v>0.13687526146015383</v>
      </c>
      <c r="F37" s="7"/>
      <c r="G37" s="7"/>
      <c r="H37" s="7"/>
      <c r="I37" s="7"/>
      <c r="J37" s="7"/>
      <c r="K37" s="7"/>
      <c r="L37" s="7"/>
      <c r="M37" s="7"/>
      <c r="N37" s="7"/>
      <c r="O37" s="7"/>
    </row>
    <row r="38" spans="1:15" s="4" customFormat="1" x14ac:dyDescent="0.2">
      <c r="A38" s="32" t="s">
        <v>93</v>
      </c>
      <c r="B38" s="288">
        <v>824806</v>
      </c>
      <c r="C38" s="291">
        <v>0.48117071577123555</v>
      </c>
      <c r="D38" s="288">
        <v>121110.9</v>
      </c>
      <c r="E38" s="291">
        <v>3.9149285969654439E-2</v>
      </c>
      <c r="F38" s="7"/>
      <c r="G38" s="7"/>
      <c r="H38" s="7"/>
      <c r="I38" s="7"/>
      <c r="J38" s="7"/>
      <c r="K38" s="7"/>
      <c r="L38" s="7"/>
      <c r="M38" s="7"/>
      <c r="N38" s="7"/>
      <c r="O38" s="7"/>
    </row>
    <row r="39" spans="1:15" s="4" customFormat="1" x14ac:dyDescent="0.2">
      <c r="A39" s="32" t="s">
        <v>80</v>
      </c>
      <c r="B39" s="293">
        <v>223721.59999999998</v>
      </c>
      <c r="C39" s="289">
        <v>0.46372467012873159</v>
      </c>
      <c r="D39" s="290">
        <v>458024.7</v>
      </c>
      <c r="E39" s="289">
        <v>0.30145460456948947</v>
      </c>
      <c r="F39" s="7"/>
      <c r="G39" s="7"/>
      <c r="H39" s="7"/>
      <c r="I39" s="7"/>
      <c r="J39" s="7"/>
      <c r="K39" s="7"/>
      <c r="L39" s="7"/>
      <c r="M39" s="7"/>
      <c r="N39" s="7"/>
      <c r="O39" s="7"/>
    </row>
    <row r="40" spans="1:15" s="4" customFormat="1" x14ac:dyDescent="0.2">
      <c r="A40" s="32" t="s">
        <v>0</v>
      </c>
      <c r="B40" s="288">
        <v>45624</v>
      </c>
      <c r="C40" s="291">
        <v>0.31603428202742767</v>
      </c>
      <c r="D40" s="288">
        <v>27878</v>
      </c>
      <c r="E40" s="291">
        <v>9.4856049688623947E-2</v>
      </c>
      <c r="F40" s="7"/>
      <c r="G40" s="7"/>
      <c r="H40" s="7"/>
      <c r="I40" s="7"/>
      <c r="J40" s="7"/>
      <c r="K40" s="7"/>
      <c r="L40" s="7"/>
      <c r="M40" s="7"/>
      <c r="N40" s="7"/>
      <c r="O40" s="7"/>
    </row>
    <row r="41" spans="1:15" s="4" customFormat="1" x14ac:dyDescent="0.2">
      <c r="A41" s="32" t="s">
        <v>81</v>
      </c>
      <c r="B41" s="288">
        <v>318855</v>
      </c>
      <c r="C41" s="291">
        <v>0.7353773651375155</v>
      </c>
      <c r="D41" s="288">
        <v>12227.3</v>
      </c>
      <c r="E41" s="291">
        <v>7.6057933238112413E-2</v>
      </c>
      <c r="F41" s="7"/>
      <c r="G41" s="7"/>
      <c r="H41" s="7"/>
      <c r="I41" s="7"/>
      <c r="J41" s="7"/>
      <c r="K41" s="7"/>
      <c r="L41" s="7"/>
      <c r="M41" s="7"/>
      <c r="N41" s="7"/>
      <c r="O41" s="7"/>
    </row>
    <row r="42" spans="1:15" s="4" customFormat="1" x14ac:dyDescent="0.2">
      <c r="A42" s="32" t="s">
        <v>97</v>
      </c>
      <c r="B42" s="288">
        <v>89060.27</v>
      </c>
      <c r="C42" s="291">
        <v>0.22072375660483975</v>
      </c>
      <c r="D42" s="288">
        <v>17927.599999999999</v>
      </c>
      <c r="E42" s="291">
        <v>2.1045529993689603E-2</v>
      </c>
      <c r="F42" s="7"/>
      <c r="G42" s="7"/>
      <c r="H42" s="7"/>
      <c r="I42" s="7"/>
      <c r="J42" s="7"/>
      <c r="K42" s="7"/>
      <c r="L42" s="7"/>
      <c r="M42" s="7"/>
      <c r="N42" s="7"/>
      <c r="O42" s="7"/>
    </row>
    <row r="43" spans="1:15" s="4" customFormat="1" x14ac:dyDescent="0.2">
      <c r="A43" s="32" t="s">
        <v>94</v>
      </c>
      <c r="B43" s="309">
        <v>80927.11</v>
      </c>
      <c r="C43" s="310">
        <v>0.41772430918134584</v>
      </c>
      <c r="D43" s="309">
        <v>149340.5</v>
      </c>
      <c r="E43" s="310">
        <v>5.5750744808970618E-2</v>
      </c>
      <c r="F43" s="7"/>
      <c r="G43" s="7"/>
      <c r="H43" s="7"/>
      <c r="I43" s="7"/>
      <c r="J43" s="7"/>
      <c r="K43" s="7"/>
      <c r="L43" s="7"/>
      <c r="M43" s="7"/>
      <c r="N43" s="7"/>
      <c r="O43" s="7"/>
    </row>
    <row r="44" spans="1:15" s="4" customFormat="1" x14ac:dyDescent="0.2">
      <c r="A44" s="32" t="s">
        <v>90</v>
      </c>
      <c r="B44" s="105">
        <v>19702.71</v>
      </c>
      <c r="C44" s="289">
        <v>0.65170239621495674</v>
      </c>
      <c r="D44" s="290">
        <v>213682.08000000002</v>
      </c>
      <c r="E44" s="289">
        <v>0.10681709427789025</v>
      </c>
      <c r="F44" s="7"/>
      <c r="G44" s="7"/>
      <c r="H44" s="7"/>
      <c r="I44" s="7"/>
      <c r="J44" s="7"/>
      <c r="K44" s="7"/>
      <c r="L44" s="7"/>
      <c r="M44" s="7"/>
      <c r="N44" s="7"/>
      <c r="O44" s="7"/>
    </row>
    <row r="45" spans="1:15" s="4" customFormat="1" x14ac:dyDescent="0.2">
      <c r="A45" s="32" t="s">
        <v>75</v>
      </c>
      <c r="B45" s="288">
        <v>482.34</v>
      </c>
      <c r="C45" s="289">
        <v>3.6839119850559619E-2</v>
      </c>
      <c r="D45" s="290">
        <v>11698.41</v>
      </c>
      <c r="E45" s="289">
        <v>5.6325370449083492E-2</v>
      </c>
      <c r="F45" s="7"/>
      <c r="G45" s="7"/>
      <c r="H45" s="7"/>
      <c r="I45" s="7"/>
      <c r="J45" s="7"/>
      <c r="K45" s="7"/>
      <c r="L45" s="7"/>
      <c r="M45" s="7"/>
      <c r="N45" s="7"/>
      <c r="O45" s="7"/>
    </row>
    <row r="46" spans="1:15" s="4" customFormat="1" x14ac:dyDescent="0.2">
      <c r="A46" s="32" t="s">
        <v>82</v>
      </c>
      <c r="B46" s="288">
        <v>84851.67</v>
      </c>
      <c r="C46" s="291">
        <v>0.4108886306547157</v>
      </c>
      <c r="D46" s="288">
        <v>327.3</v>
      </c>
      <c r="E46" s="291">
        <v>3.1337198916530566E-3</v>
      </c>
      <c r="F46" s="7"/>
      <c r="G46" s="7"/>
      <c r="H46" s="7"/>
      <c r="I46" s="7"/>
      <c r="J46" s="7"/>
      <c r="K46" s="7"/>
      <c r="L46" s="7"/>
      <c r="M46" s="7"/>
      <c r="N46" s="7"/>
      <c r="O46" s="7"/>
    </row>
    <row r="47" spans="1:15" s="4" customFormat="1" x14ac:dyDescent="0.2">
      <c r="A47" s="32" t="s">
        <v>91</v>
      </c>
      <c r="B47" s="288">
        <v>56765</v>
      </c>
      <c r="C47" s="289">
        <v>0.24961657484635963</v>
      </c>
      <c r="D47" s="290">
        <v>36170</v>
      </c>
      <c r="E47" s="289">
        <v>0.13195389793910345</v>
      </c>
      <c r="F47" s="7"/>
      <c r="G47" s="7"/>
      <c r="H47" s="7"/>
      <c r="I47" s="7"/>
      <c r="J47" s="7"/>
      <c r="K47" s="7"/>
      <c r="L47" s="7"/>
      <c r="M47" s="7"/>
      <c r="N47" s="7"/>
      <c r="O47" s="7"/>
    </row>
    <row r="48" spans="1:15" s="4" customFormat="1" x14ac:dyDescent="0.2">
      <c r="A48" s="32" t="s">
        <v>105</v>
      </c>
      <c r="B48" s="288">
        <v>20642.45</v>
      </c>
      <c r="C48" s="291">
        <v>6.9028140213102607E-2</v>
      </c>
      <c r="D48" s="288">
        <v>4032.31</v>
      </c>
      <c r="E48" s="291">
        <v>8.5519811526882771E-3</v>
      </c>
      <c r="F48" s="7"/>
      <c r="G48" s="7"/>
      <c r="H48" s="7"/>
      <c r="I48" s="7"/>
      <c r="J48" s="7"/>
      <c r="K48" s="7"/>
      <c r="L48" s="7"/>
      <c r="M48" s="7"/>
      <c r="N48" s="7"/>
      <c r="O48" s="7"/>
    </row>
    <row r="49" spans="1:15" s="4" customFormat="1" x14ac:dyDescent="0.2">
      <c r="A49" s="32" t="s">
        <v>84</v>
      </c>
      <c r="B49" s="105">
        <v>146956.20000000001</v>
      </c>
      <c r="C49" s="289">
        <v>0.98771916005006066</v>
      </c>
      <c r="D49" s="290">
        <v>10357.5</v>
      </c>
      <c r="E49" s="289">
        <v>2.8571596583170718E-2</v>
      </c>
      <c r="F49" s="7"/>
      <c r="G49" s="7"/>
      <c r="H49" s="7"/>
      <c r="I49" s="7"/>
      <c r="J49" s="7"/>
      <c r="K49" s="7"/>
      <c r="L49" s="7"/>
      <c r="M49" s="7"/>
      <c r="N49" s="7"/>
      <c r="O49" s="7"/>
    </row>
    <row r="50" spans="1:15" s="4" customFormat="1" ht="13.5" thickBot="1" x14ac:dyDescent="0.25">
      <c r="A50" s="33"/>
      <c r="B50" s="295"/>
      <c r="C50" s="296"/>
      <c r="D50" s="295"/>
      <c r="E50" s="296"/>
      <c r="F50" s="3"/>
      <c r="G50" s="7"/>
      <c r="H50" s="7"/>
      <c r="I50" s="7"/>
      <c r="J50" s="7"/>
      <c r="K50" s="7"/>
      <c r="L50" s="3"/>
      <c r="M50" s="7"/>
      <c r="N50" s="3"/>
      <c r="O50" s="7"/>
    </row>
    <row r="51" spans="1:15" s="4" customFormat="1" ht="13.5" thickBot="1" x14ac:dyDescent="0.25">
      <c r="A51" s="10" t="s">
        <v>73</v>
      </c>
      <c r="B51" s="285">
        <v>3125908.5</v>
      </c>
      <c r="C51" s="297">
        <v>0.41754024821422936</v>
      </c>
      <c r="D51" s="298">
        <v>2041788.9000000001</v>
      </c>
      <c r="E51" s="297">
        <v>0.10047384602793386</v>
      </c>
      <c r="F51" s="11"/>
      <c r="G51" s="7"/>
      <c r="H51" s="7"/>
      <c r="I51" s="7"/>
      <c r="J51" s="7"/>
      <c r="K51" s="7"/>
      <c r="L51" s="7"/>
      <c r="M51" s="7"/>
      <c r="N51" s="7"/>
      <c r="O51" s="7"/>
    </row>
    <row r="52" spans="1:15" s="4" customFormat="1" ht="17.25" customHeight="1" x14ac:dyDescent="0.2">
      <c r="A52" s="421" t="s">
        <v>304</v>
      </c>
      <c r="B52" s="421"/>
      <c r="C52" s="421"/>
      <c r="D52" s="421"/>
      <c r="E52" s="179"/>
      <c r="F52" s="155"/>
      <c r="G52" s="155"/>
    </row>
    <row r="55" spans="1:15" s="2" customFormat="1" ht="15" customHeight="1" x14ac:dyDescent="0.25">
      <c r="A55" s="385" t="s">
        <v>296</v>
      </c>
      <c r="B55" s="385"/>
      <c r="C55" s="385"/>
      <c r="D55" s="76"/>
      <c r="E55" s="76"/>
    </row>
    <row r="56" spans="1:15" ht="13.5" thickBot="1" x14ac:dyDescent="0.25"/>
    <row r="57" spans="1:15" ht="28.5" customHeight="1" x14ac:dyDescent="0.2">
      <c r="A57" s="410" t="s">
        <v>186</v>
      </c>
      <c r="B57" s="412" t="s">
        <v>207</v>
      </c>
      <c r="C57" s="414" t="s">
        <v>208</v>
      </c>
    </row>
    <row r="58" spans="1:15" ht="63.75" customHeight="1" thickBot="1" x14ac:dyDescent="0.25">
      <c r="A58" s="411"/>
      <c r="B58" s="413"/>
      <c r="C58" s="415"/>
    </row>
    <row r="59" spans="1:15" x14ac:dyDescent="0.2">
      <c r="A59" s="181" t="s">
        <v>74</v>
      </c>
      <c r="B59" s="182">
        <v>161906.68400000001</v>
      </c>
      <c r="C59" s="182">
        <v>293919.57999999996</v>
      </c>
    </row>
    <row r="60" spans="1:15" x14ac:dyDescent="0.2">
      <c r="A60" s="184" t="s">
        <v>92</v>
      </c>
      <c r="B60" s="185">
        <v>535.28</v>
      </c>
      <c r="C60" s="185">
        <v>78613.070000000007</v>
      </c>
    </row>
    <row r="61" spans="1:15" x14ac:dyDescent="0.2">
      <c r="A61" s="184" t="s">
        <v>95</v>
      </c>
      <c r="B61" s="185">
        <v>17031</v>
      </c>
      <c r="C61" s="185">
        <v>0</v>
      </c>
    </row>
    <row r="62" spans="1:15" x14ac:dyDescent="0.2">
      <c r="A62" s="184" t="s">
        <v>77</v>
      </c>
      <c r="B62" s="185">
        <v>1402.7499999999998</v>
      </c>
      <c r="C62" s="185">
        <v>33879.81</v>
      </c>
    </row>
    <row r="63" spans="1:15" x14ac:dyDescent="0.2">
      <c r="A63" s="184" t="s">
        <v>78</v>
      </c>
      <c r="B63" s="185">
        <v>0</v>
      </c>
      <c r="C63" s="185">
        <v>51443.69</v>
      </c>
    </row>
    <row r="64" spans="1:15" x14ac:dyDescent="0.2">
      <c r="A64" s="184" t="s">
        <v>93</v>
      </c>
      <c r="B64" s="185">
        <v>11662.99</v>
      </c>
      <c r="C64" s="185">
        <v>727378.39000000013</v>
      </c>
    </row>
    <row r="65" spans="1:4" x14ac:dyDescent="0.2">
      <c r="A65" s="184" t="s">
        <v>80</v>
      </c>
      <c r="B65" s="185">
        <v>2675.16</v>
      </c>
      <c r="C65" s="185">
        <v>281272.2</v>
      </c>
    </row>
    <row r="66" spans="1:4" x14ac:dyDescent="0.2">
      <c r="A66" s="184" t="s">
        <v>0</v>
      </c>
      <c r="B66" s="185">
        <v>0</v>
      </c>
      <c r="C66" s="185">
        <v>0</v>
      </c>
    </row>
    <row r="67" spans="1:4" ht="25.5" x14ac:dyDescent="0.2">
      <c r="A67" s="184" t="s">
        <v>81</v>
      </c>
      <c r="B67" s="185">
        <v>17833.310000000001</v>
      </c>
      <c r="C67" s="185">
        <v>292787.46000000002</v>
      </c>
    </row>
    <row r="68" spans="1:4" x14ac:dyDescent="0.2">
      <c r="A68" s="184" t="s">
        <v>97</v>
      </c>
      <c r="B68" s="185">
        <v>0</v>
      </c>
      <c r="C68" s="185">
        <v>4524.09</v>
      </c>
    </row>
    <row r="69" spans="1:4" x14ac:dyDescent="0.2">
      <c r="A69" s="184" t="s">
        <v>94</v>
      </c>
      <c r="B69" s="185">
        <v>1043.29</v>
      </c>
      <c r="C69" s="185">
        <v>86347.59</v>
      </c>
    </row>
    <row r="70" spans="1:4" x14ac:dyDescent="0.2">
      <c r="A70" s="184" t="s">
        <v>90</v>
      </c>
      <c r="B70" s="185">
        <v>70020.791700000002</v>
      </c>
      <c r="C70" s="185">
        <v>153281.2304</v>
      </c>
    </row>
    <row r="71" spans="1:4" x14ac:dyDescent="0.2">
      <c r="A71" s="184" t="s">
        <v>75</v>
      </c>
      <c r="B71" s="185">
        <v>0</v>
      </c>
      <c r="C71" s="185">
        <v>0</v>
      </c>
    </row>
    <row r="72" spans="1:4" x14ac:dyDescent="0.2">
      <c r="A72" s="184" t="s">
        <v>82</v>
      </c>
      <c r="B72" s="185">
        <v>195.36</v>
      </c>
      <c r="C72" s="185">
        <v>72885.61</v>
      </c>
    </row>
    <row r="73" spans="1:4" x14ac:dyDescent="0.2">
      <c r="A73" s="184" t="s">
        <v>91</v>
      </c>
      <c r="B73" s="185">
        <v>1358.87</v>
      </c>
      <c r="C73" s="185">
        <v>92422.67</v>
      </c>
    </row>
    <row r="74" spans="1:4" x14ac:dyDescent="0.2">
      <c r="A74" s="184" t="s">
        <v>105</v>
      </c>
      <c r="B74" s="185">
        <v>16130.510000000002</v>
      </c>
      <c r="C74" s="185">
        <v>40071.327999999994</v>
      </c>
    </row>
    <row r="75" spans="1:4" x14ac:dyDescent="0.2">
      <c r="A75" s="184" t="s">
        <v>84</v>
      </c>
      <c r="B75" s="185">
        <v>0</v>
      </c>
      <c r="C75" s="185">
        <v>0</v>
      </c>
    </row>
    <row r="76" spans="1:4" ht="13.5" thickBot="1" x14ac:dyDescent="0.25">
      <c r="A76" s="188"/>
      <c r="B76" s="189"/>
      <c r="C76" s="189"/>
    </row>
    <row r="77" spans="1:4" ht="13.5" thickBot="1" x14ac:dyDescent="0.25">
      <c r="A77" s="191" t="s">
        <v>73</v>
      </c>
      <c r="B77" s="299">
        <f>SUM(B59:B76)</f>
        <v>301795.99569999997</v>
      </c>
      <c r="C77" s="300">
        <f>SUM(C59:C76)</f>
        <v>2208826.7184000006</v>
      </c>
    </row>
    <row r="80" spans="1:4" s="2" customFormat="1" ht="15" x14ac:dyDescent="0.25">
      <c r="A80" s="420" t="s">
        <v>297</v>
      </c>
      <c r="B80" s="420"/>
      <c r="C80" s="420"/>
      <c r="D80" s="420"/>
    </row>
    <row r="81" spans="1:256" ht="13.5" thickBot="1" x14ac:dyDescent="0.25"/>
    <row r="82" spans="1:256" customFormat="1" ht="87.75" customHeight="1" thickBot="1" x14ac:dyDescent="0.25">
      <c r="A82" s="194" t="s">
        <v>262</v>
      </c>
      <c r="B82" s="195" t="s">
        <v>263</v>
      </c>
      <c r="C82" s="273" t="s">
        <v>273</v>
      </c>
      <c r="D82" s="274" t="s">
        <v>274</v>
      </c>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c r="CI82" s="37"/>
      <c r="CJ82" s="37"/>
      <c r="CK82" s="37"/>
      <c r="CL82" s="37"/>
      <c r="CM82" s="37"/>
      <c r="CN82" s="37"/>
      <c r="CO82" s="37"/>
      <c r="CP82" s="37"/>
      <c r="CQ82" s="37"/>
      <c r="CR82" s="37"/>
      <c r="CS82" s="37"/>
      <c r="CT82" s="37"/>
      <c r="CU82" s="37"/>
      <c r="CV82" s="37"/>
      <c r="CW82" s="37"/>
      <c r="CX82" s="37"/>
      <c r="CY82" s="37"/>
      <c r="CZ82" s="37"/>
      <c r="DA82" s="37"/>
      <c r="DB82" s="37"/>
      <c r="DC82" s="37"/>
      <c r="DD82" s="37"/>
      <c r="DE82" s="37"/>
      <c r="DF82" s="37"/>
      <c r="DG82" s="37"/>
      <c r="DH82" s="37"/>
      <c r="DI82" s="37"/>
      <c r="DJ82" s="37"/>
      <c r="DK82" s="37"/>
      <c r="DL82" s="37"/>
      <c r="DM82" s="37"/>
      <c r="DN82" s="37"/>
      <c r="DO82" s="37"/>
      <c r="DP82" s="37"/>
      <c r="DQ82" s="37"/>
      <c r="DR82" s="37"/>
      <c r="DS82" s="37"/>
      <c r="DT82" s="37"/>
      <c r="DU82" s="37"/>
      <c r="DV82" s="37"/>
      <c r="DW82" s="37"/>
      <c r="DX82" s="37"/>
      <c r="DY82" s="37"/>
      <c r="DZ82" s="37"/>
      <c r="EA82" s="37"/>
      <c r="EB82" s="37"/>
      <c r="EC82" s="37"/>
      <c r="ED82" s="37"/>
      <c r="EE82" s="37"/>
      <c r="EF82" s="37"/>
      <c r="EG82" s="37"/>
      <c r="EH82" s="37"/>
      <c r="EI82" s="37"/>
      <c r="EJ82" s="37"/>
      <c r="EK82" s="37"/>
      <c r="EL82" s="37"/>
      <c r="EM82" s="37"/>
      <c r="EN82" s="37"/>
      <c r="EO82" s="37"/>
      <c r="EP82" s="37"/>
      <c r="EQ82" s="37"/>
      <c r="ER82" s="37"/>
      <c r="ES82" s="37"/>
      <c r="ET82" s="37"/>
      <c r="EU82" s="37"/>
      <c r="EV82" s="37"/>
      <c r="EW82" s="37"/>
      <c r="EX82" s="37"/>
      <c r="EY82" s="37"/>
      <c r="EZ82" s="37"/>
      <c r="FA82" s="37"/>
      <c r="FB82" s="37"/>
      <c r="FC82" s="37"/>
      <c r="FD82" s="37"/>
      <c r="FE82" s="37"/>
      <c r="FF82" s="37"/>
      <c r="FG82" s="37"/>
      <c r="FH82" s="37"/>
      <c r="FI82" s="37"/>
      <c r="FJ82" s="37"/>
      <c r="FK82" s="37"/>
      <c r="FL82" s="37"/>
      <c r="FM82" s="37"/>
      <c r="FN82" s="37"/>
      <c r="FO82" s="37"/>
      <c r="FP82" s="37"/>
      <c r="FQ82" s="37"/>
      <c r="FR82" s="37"/>
      <c r="FS82" s="37"/>
      <c r="FT82" s="37"/>
      <c r="FU82" s="37"/>
      <c r="FV82" s="37"/>
      <c r="FW82" s="37"/>
      <c r="FX82" s="37"/>
      <c r="FY82" s="37"/>
      <c r="FZ82" s="37"/>
      <c r="GA82" s="37"/>
      <c r="GB82" s="37"/>
      <c r="GC82" s="37"/>
      <c r="GD82" s="37"/>
      <c r="GE82" s="37"/>
      <c r="GF82" s="37"/>
      <c r="GG82" s="37"/>
      <c r="GH82" s="37"/>
      <c r="GI82" s="37"/>
      <c r="GJ82" s="37"/>
      <c r="GK82" s="37"/>
      <c r="GL82" s="37"/>
      <c r="GM82" s="37"/>
      <c r="GN82" s="37"/>
      <c r="GO82" s="37"/>
      <c r="GP82" s="37"/>
      <c r="GQ82" s="37"/>
      <c r="GR82" s="37"/>
      <c r="GS82" s="37"/>
      <c r="GT82" s="37"/>
      <c r="GU82" s="37"/>
      <c r="GV82" s="37"/>
      <c r="GW82" s="37"/>
      <c r="GX82" s="37"/>
      <c r="GY82" s="37"/>
      <c r="GZ82" s="37"/>
      <c r="HA82" s="37"/>
      <c r="HB82" s="37"/>
      <c r="HC82" s="37"/>
      <c r="HD82" s="37"/>
      <c r="HE82" s="37"/>
      <c r="HF82" s="37"/>
      <c r="HG82" s="37"/>
      <c r="HH82" s="37"/>
      <c r="HI82" s="37"/>
      <c r="HJ82" s="37"/>
      <c r="HK82" s="37"/>
      <c r="HL82" s="37"/>
      <c r="HM82" s="37"/>
      <c r="HN82" s="37"/>
      <c r="HO82" s="37"/>
      <c r="HP82" s="37"/>
      <c r="HQ82" s="37"/>
      <c r="HR82" s="37"/>
      <c r="HS82" s="37"/>
      <c r="HT82" s="37"/>
      <c r="HU82" s="37"/>
      <c r="HV82" s="37"/>
      <c r="HW82" s="37"/>
      <c r="HX82" s="37"/>
      <c r="HY82" s="37"/>
      <c r="HZ82" s="37"/>
      <c r="IA82" s="37"/>
      <c r="IB82" s="37"/>
      <c r="IC82" s="37"/>
      <c r="ID82" s="37"/>
      <c r="IE82" s="37"/>
      <c r="IF82" s="37"/>
      <c r="IG82" s="37"/>
      <c r="IH82" s="37"/>
      <c r="II82" s="37"/>
      <c r="IJ82" s="37"/>
      <c r="IK82" s="37"/>
      <c r="IL82" s="37"/>
      <c r="IM82" s="37"/>
      <c r="IN82" s="37"/>
      <c r="IO82" s="37"/>
      <c r="IP82" s="37"/>
      <c r="IQ82" s="37"/>
      <c r="IR82" s="37"/>
      <c r="IS82" s="37"/>
      <c r="IT82" s="37"/>
      <c r="IU82" s="37"/>
      <c r="IV82" s="37"/>
    </row>
    <row r="83" spans="1:256" customFormat="1" ht="15" customHeight="1" x14ac:dyDescent="0.2">
      <c r="A83" s="197" t="s">
        <v>74</v>
      </c>
      <c r="B83" s="198">
        <v>43</v>
      </c>
      <c r="C83" s="275">
        <v>59</v>
      </c>
      <c r="D83" s="199">
        <v>71</v>
      </c>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c r="CB83" s="37"/>
      <c r="CC83" s="37"/>
      <c r="CD83" s="37"/>
      <c r="CE83" s="37"/>
      <c r="CF83" s="37"/>
      <c r="CG83" s="37"/>
      <c r="CH83" s="37"/>
      <c r="CI83" s="37"/>
      <c r="CJ83" s="37"/>
      <c r="CK83" s="37"/>
      <c r="CL83" s="37"/>
      <c r="CM83" s="37"/>
      <c r="CN83" s="37"/>
      <c r="CO83" s="37"/>
      <c r="CP83" s="37"/>
      <c r="CQ83" s="37"/>
      <c r="CR83" s="37"/>
      <c r="CS83" s="37"/>
      <c r="CT83" s="37"/>
      <c r="CU83" s="37"/>
      <c r="CV83" s="37"/>
      <c r="CW83" s="37"/>
      <c r="CX83" s="37"/>
      <c r="CY83" s="37"/>
      <c r="CZ83" s="37"/>
      <c r="DA83" s="37"/>
      <c r="DB83" s="37"/>
      <c r="DC83" s="37"/>
      <c r="DD83" s="37"/>
      <c r="DE83" s="37"/>
      <c r="DF83" s="37"/>
      <c r="DG83" s="37"/>
      <c r="DH83" s="37"/>
      <c r="DI83" s="37"/>
      <c r="DJ83" s="37"/>
      <c r="DK83" s="37"/>
      <c r="DL83" s="37"/>
      <c r="DM83" s="37"/>
      <c r="DN83" s="37"/>
      <c r="DO83" s="37"/>
      <c r="DP83" s="37"/>
      <c r="DQ83" s="37"/>
      <c r="DR83" s="37"/>
      <c r="DS83" s="37"/>
      <c r="DT83" s="37"/>
      <c r="DU83" s="37"/>
      <c r="DV83" s="37"/>
      <c r="DW83" s="37"/>
      <c r="DX83" s="37"/>
      <c r="DY83" s="37"/>
      <c r="DZ83" s="37"/>
      <c r="EA83" s="37"/>
      <c r="EB83" s="37"/>
      <c r="EC83" s="37"/>
      <c r="ED83" s="37"/>
      <c r="EE83" s="37"/>
      <c r="EF83" s="37"/>
      <c r="EG83" s="37"/>
      <c r="EH83" s="37"/>
      <c r="EI83" s="37"/>
      <c r="EJ83" s="37"/>
      <c r="EK83" s="37"/>
      <c r="EL83" s="37"/>
      <c r="EM83" s="37"/>
      <c r="EN83" s="37"/>
      <c r="EO83" s="37"/>
      <c r="EP83" s="37"/>
      <c r="EQ83" s="37"/>
      <c r="ER83" s="37"/>
      <c r="ES83" s="37"/>
      <c r="ET83" s="37"/>
      <c r="EU83" s="37"/>
      <c r="EV83" s="37"/>
      <c r="EW83" s="37"/>
      <c r="EX83" s="37"/>
      <c r="EY83" s="37"/>
      <c r="EZ83" s="37"/>
      <c r="FA83" s="37"/>
      <c r="FB83" s="37"/>
      <c r="FC83" s="37"/>
      <c r="FD83" s="37"/>
      <c r="FE83" s="37"/>
      <c r="FF83" s="37"/>
      <c r="FG83" s="37"/>
      <c r="FH83" s="37"/>
      <c r="FI83" s="37"/>
      <c r="FJ83" s="37"/>
      <c r="FK83" s="37"/>
      <c r="FL83" s="37"/>
      <c r="FM83" s="37"/>
      <c r="FN83" s="37"/>
      <c r="FO83" s="37"/>
      <c r="FP83" s="37"/>
      <c r="FQ83" s="37"/>
      <c r="FR83" s="37"/>
      <c r="FS83" s="37"/>
      <c r="FT83" s="37"/>
      <c r="FU83" s="37"/>
      <c r="FV83" s="37"/>
      <c r="FW83" s="37"/>
      <c r="FX83" s="37"/>
      <c r="FY83" s="37"/>
      <c r="FZ83" s="37"/>
      <c r="GA83" s="37"/>
      <c r="GB83" s="37"/>
      <c r="GC83" s="37"/>
      <c r="GD83" s="37"/>
      <c r="GE83" s="37"/>
      <c r="GF83" s="37"/>
      <c r="GG83" s="37"/>
      <c r="GH83" s="37"/>
      <c r="GI83" s="37"/>
      <c r="GJ83" s="37"/>
      <c r="GK83" s="37"/>
      <c r="GL83" s="37"/>
      <c r="GM83" s="37"/>
      <c r="GN83" s="37"/>
      <c r="GO83" s="37"/>
      <c r="GP83" s="37"/>
      <c r="GQ83" s="37"/>
      <c r="GR83" s="37"/>
      <c r="GS83" s="37"/>
      <c r="GT83" s="37"/>
      <c r="GU83" s="37"/>
      <c r="GV83" s="37"/>
      <c r="GW83" s="37"/>
      <c r="GX83" s="37"/>
      <c r="GY83" s="37"/>
      <c r="GZ83" s="37"/>
      <c r="HA83" s="37"/>
      <c r="HB83" s="37"/>
      <c r="HC83" s="37"/>
      <c r="HD83" s="37"/>
      <c r="HE83" s="37"/>
      <c r="HF83" s="37"/>
      <c r="HG83" s="37"/>
      <c r="HH83" s="37"/>
      <c r="HI83" s="37"/>
      <c r="HJ83" s="37"/>
      <c r="HK83" s="37"/>
      <c r="HL83" s="37"/>
      <c r="HM83" s="37"/>
      <c r="HN83" s="37"/>
      <c r="HO83" s="37"/>
      <c r="HP83" s="37"/>
      <c r="HQ83" s="37"/>
      <c r="HR83" s="37"/>
      <c r="HS83" s="37"/>
      <c r="HT83" s="37"/>
      <c r="HU83" s="37"/>
      <c r="HV83" s="37"/>
      <c r="HW83" s="37"/>
      <c r="HX83" s="37"/>
      <c r="HY83" s="37"/>
      <c r="HZ83" s="37"/>
      <c r="IA83" s="37"/>
      <c r="IB83" s="37"/>
      <c r="IC83" s="37"/>
      <c r="ID83" s="37"/>
      <c r="IE83" s="37"/>
      <c r="IF83" s="37"/>
      <c r="IG83" s="37"/>
      <c r="IH83" s="37"/>
      <c r="II83" s="37"/>
      <c r="IJ83" s="37"/>
      <c r="IK83" s="37"/>
      <c r="IL83" s="37"/>
      <c r="IM83" s="37"/>
      <c r="IN83" s="37"/>
      <c r="IO83" s="37"/>
      <c r="IP83" s="37"/>
      <c r="IQ83" s="37"/>
      <c r="IR83" s="37"/>
      <c r="IS83" s="37"/>
      <c r="IT83" s="37"/>
      <c r="IU83" s="37"/>
      <c r="IV83" s="37"/>
    </row>
    <row r="84" spans="1:256" customFormat="1" ht="15" customHeight="1" x14ac:dyDescent="0.2">
      <c r="A84" s="184" t="s">
        <v>92</v>
      </c>
      <c r="B84" s="200">
        <v>19</v>
      </c>
      <c r="C84" s="276">
        <v>23</v>
      </c>
      <c r="D84" s="201">
        <v>38</v>
      </c>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c r="CI84" s="37"/>
      <c r="CJ84" s="37"/>
      <c r="CK84" s="37"/>
      <c r="CL84" s="37"/>
      <c r="CM84" s="37"/>
      <c r="CN84" s="37"/>
      <c r="CO84" s="37"/>
      <c r="CP84" s="37"/>
      <c r="CQ84" s="37"/>
      <c r="CR84" s="37"/>
      <c r="CS84" s="37"/>
      <c r="CT84" s="37"/>
      <c r="CU84" s="37"/>
      <c r="CV84" s="37"/>
      <c r="CW84" s="37"/>
      <c r="CX84" s="37"/>
      <c r="CY84" s="37"/>
      <c r="CZ84" s="37"/>
      <c r="DA84" s="37"/>
      <c r="DB84" s="37"/>
      <c r="DC84" s="37"/>
      <c r="DD84" s="37"/>
      <c r="DE84" s="37"/>
      <c r="DF84" s="37"/>
      <c r="DG84" s="37"/>
      <c r="DH84" s="37"/>
      <c r="DI84" s="37"/>
      <c r="DJ84" s="37"/>
      <c r="DK84" s="37"/>
      <c r="DL84" s="37"/>
      <c r="DM84" s="37"/>
      <c r="DN84" s="37"/>
      <c r="DO84" s="37"/>
      <c r="DP84" s="37"/>
      <c r="DQ84" s="37"/>
      <c r="DR84" s="37"/>
      <c r="DS84" s="37"/>
      <c r="DT84" s="37"/>
      <c r="DU84" s="37"/>
      <c r="DV84" s="37"/>
      <c r="DW84" s="37"/>
      <c r="DX84" s="37"/>
      <c r="DY84" s="37"/>
      <c r="DZ84" s="37"/>
      <c r="EA84" s="37"/>
      <c r="EB84" s="37"/>
      <c r="EC84" s="37"/>
      <c r="ED84" s="37"/>
      <c r="EE84" s="37"/>
      <c r="EF84" s="37"/>
      <c r="EG84" s="37"/>
      <c r="EH84" s="37"/>
      <c r="EI84" s="37"/>
      <c r="EJ84" s="37"/>
      <c r="EK84" s="37"/>
      <c r="EL84" s="37"/>
      <c r="EM84" s="37"/>
      <c r="EN84" s="37"/>
      <c r="EO84" s="37"/>
      <c r="EP84" s="37"/>
      <c r="EQ84" s="37"/>
      <c r="ER84" s="37"/>
      <c r="ES84" s="37"/>
      <c r="ET84" s="37"/>
      <c r="EU84" s="37"/>
      <c r="EV84" s="37"/>
      <c r="EW84" s="37"/>
      <c r="EX84" s="37"/>
      <c r="EY84" s="37"/>
      <c r="EZ84" s="37"/>
      <c r="FA84" s="37"/>
      <c r="FB84" s="37"/>
      <c r="FC84" s="37"/>
      <c r="FD84" s="37"/>
      <c r="FE84" s="37"/>
      <c r="FF84" s="37"/>
      <c r="FG84" s="37"/>
      <c r="FH84" s="37"/>
      <c r="FI84" s="37"/>
      <c r="FJ84" s="37"/>
      <c r="FK84" s="37"/>
      <c r="FL84" s="37"/>
      <c r="FM84" s="37"/>
      <c r="FN84" s="37"/>
      <c r="FO84" s="37"/>
      <c r="FP84" s="37"/>
      <c r="FQ84" s="37"/>
      <c r="FR84" s="37"/>
      <c r="FS84" s="37"/>
      <c r="FT84" s="37"/>
      <c r="FU84" s="37"/>
      <c r="FV84" s="37"/>
      <c r="FW84" s="37"/>
      <c r="FX84" s="37"/>
      <c r="FY84" s="37"/>
      <c r="FZ84" s="37"/>
      <c r="GA84" s="37"/>
      <c r="GB84" s="37"/>
      <c r="GC84" s="37"/>
      <c r="GD84" s="37"/>
      <c r="GE84" s="37"/>
      <c r="GF84" s="37"/>
      <c r="GG84" s="37"/>
      <c r="GH84" s="37"/>
      <c r="GI84" s="37"/>
      <c r="GJ84" s="37"/>
      <c r="GK84" s="37"/>
      <c r="GL84" s="37"/>
      <c r="GM84" s="37"/>
      <c r="GN84" s="37"/>
      <c r="GO84" s="37"/>
      <c r="GP84" s="37"/>
      <c r="GQ84" s="37"/>
      <c r="GR84" s="37"/>
      <c r="GS84" s="37"/>
      <c r="GT84" s="37"/>
      <c r="GU84" s="37"/>
      <c r="GV84" s="37"/>
      <c r="GW84" s="37"/>
      <c r="GX84" s="37"/>
      <c r="GY84" s="37"/>
      <c r="GZ84" s="37"/>
      <c r="HA84" s="37"/>
      <c r="HB84" s="37"/>
      <c r="HC84" s="37"/>
      <c r="HD84" s="37"/>
      <c r="HE84" s="37"/>
      <c r="HF84" s="37"/>
      <c r="HG84" s="37"/>
      <c r="HH84" s="37"/>
      <c r="HI84" s="37"/>
      <c r="HJ84" s="37"/>
      <c r="HK84" s="37"/>
      <c r="HL84" s="37"/>
      <c r="HM84" s="37"/>
      <c r="HN84" s="37"/>
      <c r="HO84" s="37"/>
      <c r="HP84" s="37"/>
      <c r="HQ84" s="37"/>
      <c r="HR84" s="37"/>
      <c r="HS84" s="37"/>
      <c r="HT84" s="37"/>
      <c r="HU84" s="37"/>
      <c r="HV84" s="37"/>
      <c r="HW84" s="37"/>
      <c r="HX84" s="37"/>
      <c r="HY84" s="37"/>
      <c r="HZ84" s="37"/>
      <c r="IA84" s="37"/>
      <c r="IB84" s="37"/>
      <c r="IC84" s="37"/>
      <c r="ID84" s="37"/>
      <c r="IE84" s="37"/>
      <c r="IF84" s="37"/>
      <c r="IG84" s="37"/>
      <c r="IH84" s="37"/>
      <c r="II84" s="37"/>
      <c r="IJ84" s="37"/>
      <c r="IK84" s="37"/>
      <c r="IL84" s="37"/>
      <c r="IM84" s="37"/>
      <c r="IN84" s="37"/>
      <c r="IO84" s="37"/>
      <c r="IP84" s="37"/>
      <c r="IQ84" s="37"/>
      <c r="IR84" s="37"/>
      <c r="IS84" s="37"/>
      <c r="IT84" s="37"/>
      <c r="IU84" s="37"/>
      <c r="IV84" s="37"/>
    </row>
    <row r="85" spans="1:256" customFormat="1" ht="15" customHeight="1" x14ac:dyDescent="0.2">
      <c r="A85" s="184" t="s">
        <v>95</v>
      </c>
      <c r="B85" s="200">
        <v>3</v>
      </c>
      <c r="C85" s="276">
        <v>2</v>
      </c>
      <c r="D85" s="201">
        <v>3</v>
      </c>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c r="CR85" s="37"/>
      <c r="CS85" s="37"/>
      <c r="CT85" s="37"/>
      <c r="CU85" s="37"/>
      <c r="CV85" s="37"/>
      <c r="CW85" s="37"/>
      <c r="CX85" s="37"/>
      <c r="CY85" s="37"/>
      <c r="CZ85" s="37"/>
      <c r="DA85" s="37"/>
      <c r="DB85" s="37"/>
      <c r="DC85" s="37"/>
      <c r="DD85" s="37"/>
      <c r="DE85" s="37"/>
      <c r="DF85" s="37"/>
      <c r="DG85" s="37"/>
      <c r="DH85" s="37"/>
      <c r="DI85" s="37"/>
      <c r="DJ85" s="37"/>
      <c r="DK85" s="37"/>
      <c r="DL85" s="37"/>
      <c r="DM85" s="37"/>
      <c r="DN85" s="37"/>
      <c r="DO85" s="37"/>
      <c r="DP85" s="37"/>
      <c r="DQ85" s="37"/>
      <c r="DR85" s="37"/>
      <c r="DS85" s="37"/>
      <c r="DT85" s="37"/>
      <c r="DU85" s="37"/>
      <c r="DV85" s="37"/>
      <c r="DW85" s="37"/>
      <c r="DX85" s="37"/>
      <c r="DY85" s="37"/>
      <c r="DZ85" s="37"/>
      <c r="EA85" s="37"/>
      <c r="EB85" s="37"/>
      <c r="EC85" s="37"/>
      <c r="ED85" s="37"/>
      <c r="EE85" s="37"/>
      <c r="EF85" s="37"/>
      <c r="EG85" s="37"/>
      <c r="EH85" s="37"/>
      <c r="EI85" s="37"/>
      <c r="EJ85" s="37"/>
      <c r="EK85" s="37"/>
      <c r="EL85" s="37"/>
      <c r="EM85" s="37"/>
      <c r="EN85" s="37"/>
      <c r="EO85" s="37"/>
      <c r="EP85" s="37"/>
      <c r="EQ85" s="37"/>
      <c r="ER85" s="37"/>
      <c r="ES85" s="37"/>
      <c r="ET85" s="37"/>
      <c r="EU85" s="37"/>
      <c r="EV85" s="37"/>
      <c r="EW85" s="37"/>
      <c r="EX85" s="37"/>
      <c r="EY85" s="37"/>
      <c r="EZ85" s="37"/>
      <c r="FA85" s="37"/>
      <c r="FB85" s="37"/>
      <c r="FC85" s="37"/>
      <c r="FD85" s="37"/>
      <c r="FE85" s="37"/>
      <c r="FF85" s="37"/>
      <c r="FG85" s="37"/>
      <c r="FH85" s="37"/>
      <c r="FI85" s="37"/>
      <c r="FJ85" s="37"/>
      <c r="FK85" s="37"/>
      <c r="FL85" s="37"/>
      <c r="FM85" s="37"/>
      <c r="FN85" s="37"/>
      <c r="FO85" s="37"/>
      <c r="FP85" s="37"/>
      <c r="FQ85" s="37"/>
      <c r="FR85" s="37"/>
      <c r="FS85" s="37"/>
      <c r="FT85" s="37"/>
      <c r="FU85" s="37"/>
      <c r="FV85" s="37"/>
      <c r="FW85" s="37"/>
      <c r="FX85" s="37"/>
      <c r="FY85" s="37"/>
      <c r="FZ85" s="37"/>
      <c r="GA85" s="37"/>
      <c r="GB85" s="37"/>
      <c r="GC85" s="37"/>
      <c r="GD85" s="37"/>
      <c r="GE85" s="37"/>
      <c r="GF85" s="37"/>
      <c r="GG85" s="37"/>
      <c r="GH85" s="37"/>
      <c r="GI85" s="37"/>
      <c r="GJ85" s="37"/>
      <c r="GK85" s="37"/>
      <c r="GL85" s="37"/>
      <c r="GM85" s="37"/>
      <c r="GN85" s="37"/>
      <c r="GO85" s="37"/>
      <c r="GP85" s="37"/>
      <c r="GQ85" s="37"/>
      <c r="GR85" s="37"/>
      <c r="GS85" s="37"/>
      <c r="GT85" s="37"/>
      <c r="GU85" s="37"/>
      <c r="GV85" s="37"/>
      <c r="GW85" s="37"/>
      <c r="GX85" s="37"/>
      <c r="GY85" s="37"/>
      <c r="GZ85" s="37"/>
      <c r="HA85" s="37"/>
      <c r="HB85" s="37"/>
      <c r="HC85" s="37"/>
      <c r="HD85" s="37"/>
      <c r="HE85" s="37"/>
      <c r="HF85" s="37"/>
      <c r="HG85" s="37"/>
      <c r="HH85" s="37"/>
      <c r="HI85" s="37"/>
      <c r="HJ85" s="37"/>
      <c r="HK85" s="37"/>
      <c r="HL85" s="37"/>
      <c r="HM85" s="37"/>
      <c r="HN85" s="37"/>
      <c r="HO85" s="37"/>
      <c r="HP85" s="37"/>
      <c r="HQ85" s="37"/>
      <c r="HR85" s="37"/>
      <c r="HS85" s="37"/>
      <c r="HT85" s="37"/>
      <c r="HU85" s="37"/>
      <c r="HV85" s="37"/>
      <c r="HW85" s="37"/>
      <c r="HX85" s="37"/>
      <c r="HY85" s="37"/>
      <c r="HZ85" s="37"/>
      <c r="IA85" s="37"/>
      <c r="IB85" s="37"/>
      <c r="IC85" s="37"/>
      <c r="ID85" s="37"/>
      <c r="IE85" s="37"/>
      <c r="IF85" s="37"/>
      <c r="IG85" s="37"/>
      <c r="IH85" s="37"/>
      <c r="II85" s="37"/>
      <c r="IJ85" s="37"/>
      <c r="IK85" s="37"/>
      <c r="IL85" s="37"/>
      <c r="IM85" s="37"/>
      <c r="IN85" s="37"/>
      <c r="IO85" s="37"/>
      <c r="IP85" s="37"/>
      <c r="IQ85" s="37"/>
      <c r="IR85" s="37"/>
      <c r="IS85" s="37"/>
      <c r="IT85" s="37"/>
      <c r="IU85" s="37"/>
      <c r="IV85" s="37"/>
    </row>
    <row r="86" spans="1:256" customFormat="1" ht="15" customHeight="1" x14ac:dyDescent="0.2">
      <c r="A86" s="184" t="s">
        <v>77</v>
      </c>
      <c r="B86" s="200">
        <v>17</v>
      </c>
      <c r="C86" s="276">
        <v>21</v>
      </c>
      <c r="D86" s="201">
        <v>24</v>
      </c>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c r="CR86" s="37"/>
      <c r="CS86" s="37"/>
      <c r="CT86" s="37"/>
      <c r="CU86" s="37"/>
      <c r="CV86" s="37"/>
      <c r="CW86" s="37"/>
      <c r="CX86" s="37"/>
      <c r="CY86" s="37"/>
      <c r="CZ86" s="37"/>
      <c r="DA86" s="37"/>
      <c r="DB86" s="37"/>
      <c r="DC86" s="37"/>
      <c r="DD86" s="37"/>
      <c r="DE86" s="37"/>
      <c r="DF86" s="37"/>
      <c r="DG86" s="37"/>
      <c r="DH86" s="37"/>
      <c r="DI86" s="37"/>
      <c r="DJ86" s="37"/>
      <c r="DK86" s="37"/>
      <c r="DL86" s="37"/>
      <c r="DM86" s="37"/>
      <c r="DN86" s="37"/>
      <c r="DO86" s="37"/>
      <c r="DP86" s="37"/>
      <c r="DQ86" s="37"/>
      <c r="DR86" s="37"/>
      <c r="DS86" s="37"/>
      <c r="DT86" s="37"/>
      <c r="DU86" s="37"/>
      <c r="DV86" s="37"/>
      <c r="DW86" s="37"/>
      <c r="DX86" s="37"/>
      <c r="DY86" s="37"/>
      <c r="DZ86" s="37"/>
      <c r="EA86" s="37"/>
      <c r="EB86" s="37"/>
      <c r="EC86" s="37"/>
      <c r="ED86" s="37"/>
      <c r="EE86" s="37"/>
      <c r="EF86" s="37"/>
      <c r="EG86" s="37"/>
      <c r="EH86" s="37"/>
      <c r="EI86" s="37"/>
      <c r="EJ86" s="37"/>
      <c r="EK86" s="37"/>
      <c r="EL86" s="37"/>
      <c r="EM86" s="37"/>
      <c r="EN86" s="37"/>
      <c r="EO86" s="37"/>
      <c r="EP86" s="37"/>
      <c r="EQ86" s="37"/>
      <c r="ER86" s="37"/>
      <c r="ES86" s="37"/>
      <c r="ET86" s="37"/>
      <c r="EU86" s="37"/>
      <c r="EV86" s="37"/>
      <c r="EW86" s="37"/>
      <c r="EX86" s="37"/>
      <c r="EY86" s="37"/>
      <c r="EZ86" s="37"/>
      <c r="FA86" s="37"/>
      <c r="FB86" s="37"/>
      <c r="FC86" s="37"/>
      <c r="FD86" s="37"/>
      <c r="FE86" s="37"/>
      <c r="FF86" s="37"/>
      <c r="FG86" s="37"/>
      <c r="FH86" s="37"/>
      <c r="FI86" s="37"/>
      <c r="FJ86" s="37"/>
      <c r="FK86" s="37"/>
      <c r="FL86" s="37"/>
      <c r="FM86" s="37"/>
      <c r="FN86" s="37"/>
      <c r="FO86" s="37"/>
      <c r="FP86" s="37"/>
      <c r="FQ86" s="37"/>
      <c r="FR86" s="37"/>
      <c r="FS86" s="37"/>
      <c r="FT86" s="37"/>
      <c r="FU86" s="37"/>
      <c r="FV86" s="37"/>
      <c r="FW86" s="37"/>
      <c r="FX86" s="37"/>
      <c r="FY86" s="37"/>
      <c r="FZ86" s="37"/>
      <c r="GA86" s="37"/>
      <c r="GB86" s="37"/>
      <c r="GC86" s="37"/>
      <c r="GD86" s="37"/>
      <c r="GE86" s="37"/>
      <c r="GF86" s="37"/>
      <c r="GG86" s="37"/>
      <c r="GH86" s="37"/>
      <c r="GI86" s="37"/>
      <c r="GJ86" s="37"/>
      <c r="GK86" s="37"/>
      <c r="GL86" s="37"/>
      <c r="GM86" s="37"/>
      <c r="GN86" s="37"/>
      <c r="GO86" s="37"/>
      <c r="GP86" s="37"/>
      <c r="GQ86" s="37"/>
      <c r="GR86" s="37"/>
      <c r="GS86" s="37"/>
      <c r="GT86" s="37"/>
      <c r="GU86" s="37"/>
      <c r="GV86" s="37"/>
      <c r="GW86" s="37"/>
      <c r="GX86" s="37"/>
      <c r="GY86" s="37"/>
      <c r="GZ86" s="37"/>
      <c r="HA86" s="37"/>
      <c r="HB86" s="37"/>
      <c r="HC86" s="37"/>
      <c r="HD86" s="37"/>
      <c r="HE86" s="37"/>
      <c r="HF86" s="37"/>
      <c r="HG86" s="37"/>
      <c r="HH86" s="37"/>
      <c r="HI86" s="37"/>
      <c r="HJ86" s="37"/>
      <c r="HK86" s="37"/>
      <c r="HL86" s="37"/>
      <c r="HM86" s="37"/>
      <c r="HN86" s="37"/>
      <c r="HO86" s="37"/>
      <c r="HP86" s="37"/>
      <c r="HQ86" s="37"/>
      <c r="HR86" s="37"/>
      <c r="HS86" s="37"/>
      <c r="HT86" s="37"/>
      <c r="HU86" s="37"/>
      <c r="HV86" s="37"/>
      <c r="HW86" s="37"/>
      <c r="HX86" s="37"/>
      <c r="HY86" s="37"/>
      <c r="HZ86" s="37"/>
      <c r="IA86" s="37"/>
      <c r="IB86" s="37"/>
      <c r="IC86" s="37"/>
      <c r="ID86" s="37"/>
      <c r="IE86" s="37"/>
      <c r="IF86" s="37"/>
      <c r="IG86" s="37"/>
      <c r="IH86" s="37"/>
      <c r="II86" s="37"/>
      <c r="IJ86" s="37"/>
      <c r="IK86" s="37"/>
      <c r="IL86" s="37"/>
      <c r="IM86" s="37"/>
      <c r="IN86" s="37"/>
      <c r="IO86" s="37"/>
      <c r="IP86" s="37"/>
      <c r="IQ86" s="37"/>
      <c r="IR86" s="37"/>
      <c r="IS86" s="37"/>
      <c r="IT86" s="37"/>
      <c r="IU86" s="37"/>
      <c r="IV86" s="37"/>
    </row>
    <row r="87" spans="1:256" customFormat="1" ht="15" customHeight="1" x14ac:dyDescent="0.2">
      <c r="A87" s="184" t="s">
        <v>78</v>
      </c>
      <c r="B87" s="200">
        <v>38</v>
      </c>
      <c r="C87" s="276">
        <v>45</v>
      </c>
      <c r="D87" s="201">
        <v>50</v>
      </c>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7"/>
      <c r="CO87" s="37"/>
      <c r="CP87" s="37"/>
      <c r="CQ87" s="37"/>
      <c r="CR87" s="37"/>
      <c r="CS87" s="37"/>
      <c r="CT87" s="37"/>
      <c r="CU87" s="37"/>
      <c r="CV87" s="37"/>
      <c r="CW87" s="37"/>
      <c r="CX87" s="37"/>
      <c r="CY87" s="37"/>
      <c r="CZ87" s="37"/>
      <c r="DA87" s="37"/>
      <c r="DB87" s="37"/>
      <c r="DC87" s="37"/>
      <c r="DD87" s="37"/>
      <c r="DE87" s="37"/>
      <c r="DF87" s="37"/>
      <c r="DG87" s="37"/>
      <c r="DH87" s="37"/>
      <c r="DI87" s="37"/>
      <c r="DJ87" s="37"/>
      <c r="DK87" s="37"/>
      <c r="DL87" s="37"/>
      <c r="DM87" s="37"/>
      <c r="DN87" s="37"/>
      <c r="DO87" s="37"/>
      <c r="DP87" s="37"/>
      <c r="DQ87" s="37"/>
      <c r="DR87" s="37"/>
      <c r="DS87" s="37"/>
      <c r="DT87" s="37"/>
      <c r="DU87" s="37"/>
      <c r="DV87" s="37"/>
      <c r="DW87" s="37"/>
      <c r="DX87" s="37"/>
      <c r="DY87" s="37"/>
      <c r="DZ87" s="37"/>
      <c r="EA87" s="37"/>
      <c r="EB87" s="37"/>
      <c r="EC87" s="37"/>
      <c r="ED87" s="37"/>
      <c r="EE87" s="37"/>
      <c r="EF87" s="37"/>
      <c r="EG87" s="37"/>
      <c r="EH87" s="37"/>
      <c r="EI87" s="37"/>
      <c r="EJ87" s="37"/>
      <c r="EK87" s="37"/>
      <c r="EL87" s="37"/>
      <c r="EM87" s="37"/>
      <c r="EN87" s="37"/>
      <c r="EO87" s="37"/>
      <c r="EP87" s="37"/>
      <c r="EQ87" s="37"/>
      <c r="ER87" s="37"/>
      <c r="ES87" s="37"/>
      <c r="ET87" s="37"/>
      <c r="EU87" s="37"/>
      <c r="EV87" s="37"/>
      <c r="EW87" s="37"/>
      <c r="EX87" s="37"/>
      <c r="EY87" s="37"/>
      <c r="EZ87" s="37"/>
      <c r="FA87" s="37"/>
      <c r="FB87" s="37"/>
      <c r="FC87" s="37"/>
      <c r="FD87" s="37"/>
      <c r="FE87" s="37"/>
      <c r="FF87" s="37"/>
      <c r="FG87" s="37"/>
      <c r="FH87" s="37"/>
      <c r="FI87" s="37"/>
      <c r="FJ87" s="37"/>
      <c r="FK87" s="37"/>
      <c r="FL87" s="37"/>
      <c r="FM87" s="37"/>
      <c r="FN87" s="37"/>
      <c r="FO87" s="37"/>
      <c r="FP87" s="37"/>
      <c r="FQ87" s="37"/>
      <c r="FR87" s="37"/>
      <c r="FS87" s="37"/>
      <c r="FT87" s="37"/>
      <c r="FU87" s="37"/>
      <c r="FV87" s="37"/>
      <c r="FW87" s="37"/>
      <c r="FX87" s="37"/>
      <c r="FY87" s="37"/>
      <c r="FZ87" s="37"/>
      <c r="GA87" s="37"/>
      <c r="GB87" s="37"/>
      <c r="GC87" s="37"/>
      <c r="GD87" s="37"/>
      <c r="GE87" s="37"/>
      <c r="GF87" s="37"/>
      <c r="GG87" s="37"/>
      <c r="GH87" s="37"/>
      <c r="GI87" s="37"/>
      <c r="GJ87" s="37"/>
      <c r="GK87" s="37"/>
      <c r="GL87" s="37"/>
      <c r="GM87" s="37"/>
      <c r="GN87" s="37"/>
      <c r="GO87" s="37"/>
      <c r="GP87" s="37"/>
      <c r="GQ87" s="37"/>
      <c r="GR87" s="37"/>
      <c r="GS87" s="37"/>
      <c r="GT87" s="37"/>
      <c r="GU87" s="37"/>
      <c r="GV87" s="37"/>
      <c r="GW87" s="37"/>
      <c r="GX87" s="37"/>
      <c r="GY87" s="37"/>
      <c r="GZ87" s="37"/>
      <c r="HA87" s="37"/>
      <c r="HB87" s="37"/>
      <c r="HC87" s="37"/>
      <c r="HD87" s="37"/>
      <c r="HE87" s="37"/>
      <c r="HF87" s="37"/>
      <c r="HG87" s="37"/>
      <c r="HH87" s="37"/>
      <c r="HI87" s="37"/>
      <c r="HJ87" s="37"/>
      <c r="HK87" s="37"/>
      <c r="HL87" s="37"/>
      <c r="HM87" s="37"/>
      <c r="HN87" s="37"/>
      <c r="HO87" s="37"/>
      <c r="HP87" s="37"/>
      <c r="HQ87" s="37"/>
      <c r="HR87" s="37"/>
      <c r="HS87" s="37"/>
      <c r="HT87" s="37"/>
      <c r="HU87" s="37"/>
      <c r="HV87" s="37"/>
      <c r="HW87" s="37"/>
      <c r="HX87" s="37"/>
      <c r="HY87" s="37"/>
      <c r="HZ87" s="37"/>
      <c r="IA87" s="37"/>
      <c r="IB87" s="37"/>
      <c r="IC87" s="37"/>
      <c r="ID87" s="37"/>
      <c r="IE87" s="37"/>
      <c r="IF87" s="37"/>
      <c r="IG87" s="37"/>
      <c r="IH87" s="37"/>
      <c r="II87" s="37"/>
      <c r="IJ87" s="37"/>
      <c r="IK87" s="37"/>
      <c r="IL87" s="37"/>
      <c r="IM87" s="37"/>
      <c r="IN87" s="37"/>
      <c r="IO87" s="37"/>
      <c r="IP87" s="37"/>
      <c r="IQ87" s="37"/>
      <c r="IR87" s="37"/>
      <c r="IS87" s="37"/>
      <c r="IT87" s="37"/>
      <c r="IU87" s="37"/>
      <c r="IV87" s="37"/>
    </row>
    <row r="88" spans="1:256" customFormat="1" ht="15" customHeight="1" x14ac:dyDescent="0.2">
      <c r="A88" s="184" t="s">
        <v>93</v>
      </c>
      <c r="B88" s="200">
        <v>24</v>
      </c>
      <c r="C88" s="276">
        <v>38</v>
      </c>
      <c r="D88" s="201">
        <v>95</v>
      </c>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37"/>
      <c r="CR88" s="37"/>
      <c r="CS88" s="37"/>
      <c r="CT88" s="37"/>
      <c r="CU88" s="37"/>
      <c r="CV88" s="37"/>
      <c r="CW88" s="37"/>
      <c r="CX88" s="37"/>
      <c r="CY88" s="37"/>
      <c r="CZ88" s="37"/>
      <c r="DA88" s="37"/>
      <c r="DB88" s="37"/>
      <c r="DC88" s="37"/>
      <c r="DD88" s="37"/>
      <c r="DE88" s="37"/>
      <c r="DF88" s="37"/>
      <c r="DG88" s="37"/>
      <c r="DH88" s="37"/>
      <c r="DI88" s="37"/>
      <c r="DJ88" s="37"/>
      <c r="DK88" s="37"/>
      <c r="DL88" s="37"/>
      <c r="DM88" s="37"/>
      <c r="DN88" s="37"/>
      <c r="DO88" s="37"/>
      <c r="DP88" s="37"/>
      <c r="DQ88" s="37"/>
      <c r="DR88" s="37"/>
      <c r="DS88" s="37"/>
      <c r="DT88" s="37"/>
      <c r="DU88" s="37"/>
      <c r="DV88" s="37"/>
      <c r="DW88" s="37"/>
      <c r="DX88" s="37"/>
      <c r="DY88" s="37"/>
      <c r="DZ88" s="37"/>
      <c r="EA88" s="37"/>
      <c r="EB88" s="37"/>
      <c r="EC88" s="37"/>
      <c r="ED88" s="37"/>
      <c r="EE88" s="37"/>
      <c r="EF88" s="37"/>
      <c r="EG88" s="37"/>
      <c r="EH88" s="37"/>
      <c r="EI88" s="37"/>
      <c r="EJ88" s="37"/>
      <c r="EK88" s="37"/>
      <c r="EL88" s="37"/>
      <c r="EM88" s="37"/>
      <c r="EN88" s="37"/>
      <c r="EO88" s="37"/>
      <c r="EP88" s="37"/>
      <c r="EQ88" s="37"/>
      <c r="ER88" s="37"/>
      <c r="ES88" s="37"/>
      <c r="ET88" s="37"/>
      <c r="EU88" s="37"/>
      <c r="EV88" s="37"/>
      <c r="EW88" s="37"/>
      <c r="EX88" s="37"/>
      <c r="EY88" s="37"/>
      <c r="EZ88" s="37"/>
      <c r="FA88" s="37"/>
      <c r="FB88" s="37"/>
      <c r="FC88" s="37"/>
      <c r="FD88" s="37"/>
      <c r="FE88" s="37"/>
      <c r="FF88" s="37"/>
      <c r="FG88" s="37"/>
      <c r="FH88" s="37"/>
      <c r="FI88" s="37"/>
      <c r="FJ88" s="37"/>
      <c r="FK88" s="37"/>
      <c r="FL88" s="37"/>
      <c r="FM88" s="37"/>
      <c r="FN88" s="37"/>
      <c r="FO88" s="37"/>
      <c r="FP88" s="37"/>
      <c r="FQ88" s="37"/>
      <c r="FR88" s="37"/>
      <c r="FS88" s="37"/>
      <c r="FT88" s="37"/>
      <c r="FU88" s="37"/>
      <c r="FV88" s="37"/>
      <c r="FW88" s="37"/>
      <c r="FX88" s="37"/>
      <c r="FY88" s="37"/>
      <c r="FZ88" s="37"/>
      <c r="GA88" s="37"/>
      <c r="GB88" s="37"/>
      <c r="GC88" s="37"/>
      <c r="GD88" s="37"/>
      <c r="GE88" s="37"/>
      <c r="GF88" s="37"/>
      <c r="GG88" s="37"/>
      <c r="GH88" s="37"/>
      <c r="GI88" s="37"/>
      <c r="GJ88" s="37"/>
      <c r="GK88" s="37"/>
      <c r="GL88" s="37"/>
      <c r="GM88" s="37"/>
      <c r="GN88" s="37"/>
      <c r="GO88" s="37"/>
      <c r="GP88" s="37"/>
      <c r="GQ88" s="37"/>
      <c r="GR88" s="37"/>
      <c r="GS88" s="37"/>
      <c r="GT88" s="37"/>
      <c r="GU88" s="37"/>
      <c r="GV88" s="37"/>
      <c r="GW88" s="37"/>
      <c r="GX88" s="37"/>
      <c r="GY88" s="37"/>
      <c r="GZ88" s="37"/>
      <c r="HA88" s="37"/>
      <c r="HB88" s="37"/>
      <c r="HC88" s="37"/>
      <c r="HD88" s="37"/>
      <c r="HE88" s="37"/>
      <c r="HF88" s="37"/>
      <c r="HG88" s="37"/>
      <c r="HH88" s="37"/>
      <c r="HI88" s="37"/>
      <c r="HJ88" s="37"/>
      <c r="HK88" s="37"/>
      <c r="HL88" s="37"/>
      <c r="HM88" s="37"/>
      <c r="HN88" s="37"/>
      <c r="HO88" s="37"/>
      <c r="HP88" s="37"/>
      <c r="HQ88" s="37"/>
      <c r="HR88" s="37"/>
      <c r="HS88" s="37"/>
      <c r="HT88" s="37"/>
      <c r="HU88" s="37"/>
      <c r="HV88" s="37"/>
      <c r="HW88" s="37"/>
      <c r="HX88" s="37"/>
      <c r="HY88" s="37"/>
      <c r="HZ88" s="37"/>
      <c r="IA88" s="37"/>
      <c r="IB88" s="37"/>
      <c r="IC88" s="37"/>
      <c r="ID88" s="37"/>
      <c r="IE88" s="37"/>
      <c r="IF88" s="37"/>
      <c r="IG88" s="37"/>
      <c r="IH88" s="37"/>
      <c r="II88" s="37"/>
      <c r="IJ88" s="37"/>
      <c r="IK88" s="37"/>
      <c r="IL88" s="37"/>
      <c r="IM88" s="37"/>
      <c r="IN88" s="37"/>
      <c r="IO88" s="37"/>
      <c r="IP88" s="37"/>
      <c r="IQ88" s="37"/>
      <c r="IR88" s="37"/>
      <c r="IS88" s="37"/>
      <c r="IT88" s="37"/>
      <c r="IU88" s="37"/>
      <c r="IV88" s="37"/>
    </row>
    <row r="89" spans="1:256" customFormat="1" ht="15" customHeight="1" x14ac:dyDescent="0.2">
      <c r="A89" s="184" t="s">
        <v>80</v>
      </c>
      <c r="B89" s="200">
        <v>209</v>
      </c>
      <c r="C89" s="276">
        <v>141</v>
      </c>
      <c r="D89" s="201">
        <v>184</v>
      </c>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c r="CR89" s="37"/>
      <c r="CS89" s="37"/>
      <c r="CT89" s="37"/>
      <c r="CU89" s="37"/>
      <c r="CV89" s="37"/>
      <c r="CW89" s="37"/>
      <c r="CX89" s="37"/>
      <c r="CY89" s="37"/>
      <c r="CZ89" s="37"/>
      <c r="DA89" s="37"/>
      <c r="DB89" s="37"/>
      <c r="DC89" s="37"/>
      <c r="DD89" s="37"/>
      <c r="DE89" s="37"/>
      <c r="DF89" s="37"/>
      <c r="DG89" s="37"/>
      <c r="DH89" s="37"/>
      <c r="DI89" s="37"/>
      <c r="DJ89" s="37"/>
      <c r="DK89" s="37"/>
      <c r="DL89" s="37"/>
      <c r="DM89" s="37"/>
      <c r="DN89" s="37"/>
      <c r="DO89" s="37"/>
      <c r="DP89" s="37"/>
      <c r="DQ89" s="37"/>
      <c r="DR89" s="37"/>
      <c r="DS89" s="37"/>
      <c r="DT89" s="37"/>
      <c r="DU89" s="37"/>
      <c r="DV89" s="37"/>
      <c r="DW89" s="37"/>
      <c r="DX89" s="37"/>
      <c r="DY89" s="37"/>
      <c r="DZ89" s="37"/>
      <c r="EA89" s="37"/>
      <c r="EB89" s="37"/>
      <c r="EC89" s="37"/>
      <c r="ED89" s="37"/>
      <c r="EE89" s="37"/>
      <c r="EF89" s="37"/>
      <c r="EG89" s="37"/>
      <c r="EH89" s="37"/>
      <c r="EI89" s="37"/>
      <c r="EJ89" s="37"/>
      <c r="EK89" s="37"/>
      <c r="EL89" s="37"/>
      <c r="EM89" s="37"/>
      <c r="EN89" s="37"/>
      <c r="EO89" s="37"/>
      <c r="EP89" s="37"/>
      <c r="EQ89" s="37"/>
      <c r="ER89" s="37"/>
      <c r="ES89" s="37"/>
      <c r="ET89" s="37"/>
      <c r="EU89" s="37"/>
      <c r="EV89" s="37"/>
      <c r="EW89" s="37"/>
      <c r="EX89" s="37"/>
      <c r="EY89" s="37"/>
      <c r="EZ89" s="37"/>
      <c r="FA89" s="37"/>
      <c r="FB89" s="37"/>
      <c r="FC89" s="37"/>
      <c r="FD89" s="37"/>
      <c r="FE89" s="37"/>
      <c r="FF89" s="37"/>
      <c r="FG89" s="37"/>
      <c r="FH89" s="37"/>
      <c r="FI89" s="37"/>
      <c r="FJ89" s="37"/>
      <c r="FK89" s="37"/>
      <c r="FL89" s="37"/>
      <c r="FM89" s="37"/>
      <c r="FN89" s="37"/>
      <c r="FO89" s="37"/>
      <c r="FP89" s="37"/>
      <c r="FQ89" s="37"/>
      <c r="FR89" s="37"/>
      <c r="FS89" s="37"/>
      <c r="FT89" s="37"/>
      <c r="FU89" s="37"/>
      <c r="FV89" s="37"/>
      <c r="FW89" s="37"/>
      <c r="FX89" s="37"/>
      <c r="FY89" s="37"/>
      <c r="FZ89" s="37"/>
      <c r="GA89" s="37"/>
      <c r="GB89" s="37"/>
      <c r="GC89" s="37"/>
      <c r="GD89" s="37"/>
      <c r="GE89" s="37"/>
      <c r="GF89" s="37"/>
      <c r="GG89" s="37"/>
      <c r="GH89" s="37"/>
      <c r="GI89" s="37"/>
      <c r="GJ89" s="37"/>
      <c r="GK89" s="37"/>
      <c r="GL89" s="37"/>
      <c r="GM89" s="37"/>
      <c r="GN89" s="37"/>
      <c r="GO89" s="37"/>
      <c r="GP89" s="37"/>
      <c r="GQ89" s="37"/>
      <c r="GR89" s="37"/>
      <c r="GS89" s="37"/>
      <c r="GT89" s="37"/>
      <c r="GU89" s="37"/>
      <c r="GV89" s="37"/>
      <c r="GW89" s="37"/>
      <c r="GX89" s="37"/>
      <c r="GY89" s="37"/>
      <c r="GZ89" s="37"/>
      <c r="HA89" s="37"/>
      <c r="HB89" s="37"/>
      <c r="HC89" s="37"/>
      <c r="HD89" s="37"/>
      <c r="HE89" s="37"/>
      <c r="HF89" s="37"/>
      <c r="HG89" s="37"/>
      <c r="HH89" s="37"/>
      <c r="HI89" s="37"/>
      <c r="HJ89" s="37"/>
      <c r="HK89" s="37"/>
      <c r="HL89" s="37"/>
      <c r="HM89" s="37"/>
      <c r="HN89" s="37"/>
      <c r="HO89" s="37"/>
      <c r="HP89" s="37"/>
      <c r="HQ89" s="37"/>
      <c r="HR89" s="37"/>
      <c r="HS89" s="37"/>
      <c r="HT89" s="37"/>
      <c r="HU89" s="37"/>
      <c r="HV89" s="37"/>
      <c r="HW89" s="37"/>
      <c r="HX89" s="37"/>
      <c r="HY89" s="37"/>
      <c r="HZ89" s="37"/>
      <c r="IA89" s="37"/>
      <c r="IB89" s="37"/>
      <c r="IC89" s="37"/>
      <c r="ID89" s="37"/>
      <c r="IE89" s="37"/>
      <c r="IF89" s="37"/>
      <c r="IG89" s="37"/>
      <c r="IH89" s="37"/>
      <c r="II89" s="37"/>
      <c r="IJ89" s="37"/>
      <c r="IK89" s="37"/>
      <c r="IL89" s="37"/>
      <c r="IM89" s="37"/>
      <c r="IN89" s="37"/>
      <c r="IO89" s="37"/>
      <c r="IP89" s="37"/>
      <c r="IQ89" s="37"/>
      <c r="IR89" s="37"/>
      <c r="IS89" s="37"/>
      <c r="IT89" s="37"/>
      <c r="IU89" s="37"/>
      <c r="IV89" s="37"/>
    </row>
    <row r="90" spans="1:256" customFormat="1" ht="15" customHeight="1" x14ac:dyDescent="0.2">
      <c r="A90" s="184" t="s">
        <v>0</v>
      </c>
      <c r="B90" s="200">
        <v>150</v>
      </c>
      <c r="C90" s="276">
        <v>91</v>
      </c>
      <c r="D90" s="201">
        <v>113</v>
      </c>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c r="CR90" s="37"/>
      <c r="CS90" s="37"/>
      <c r="CT90" s="37"/>
      <c r="CU90" s="37"/>
      <c r="CV90" s="37"/>
      <c r="CW90" s="37"/>
      <c r="CX90" s="37"/>
      <c r="CY90" s="37"/>
      <c r="CZ90" s="37"/>
      <c r="DA90" s="37"/>
      <c r="DB90" s="37"/>
      <c r="DC90" s="37"/>
      <c r="DD90" s="37"/>
      <c r="DE90" s="37"/>
      <c r="DF90" s="37"/>
      <c r="DG90" s="37"/>
      <c r="DH90" s="37"/>
      <c r="DI90" s="37"/>
      <c r="DJ90" s="37"/>
      <c r="DK90" s="37"/>
      <c r="DL90" s="37"/>
      <c r="DM90" s="37"/>
      <c r="DN90" s="37"/>
      <c r="DO90" s="37"/>
      <c r="DP90" s="37"/>
      <c r="DQ90" s="37"/>
      <c r="DR90" s="37"/>
      <c r="DS90" s="37"/>
      <c r="DT90" s="37"/>
      <c r="DU90" s="37"/>
      <c r="DV90" s="37"/>
      <c r="DW90" s="37"/>
      <c r="DX90" s="37"/>
      <c r="DY90" s="37"/>
      <c r="DZ90" s="37"/>
      <c r="EA90" s="37"/>
      <c r="EB90" s="37"/>
      <c r="EC90" s="37"/>
      <c r="ED90" s="37"/>
      <c r="EE90" s="37"/>
      <c r="EF90" s="37"/>
      <c r="EG90" s="37"/>
      <c r="EH90" s="37"/>
      <c r="EI90" s="37"/>
      <c r="EJ90" s="37"/>
      <c r="EK90" s="37"/>
      <c r="EL90" s="37"/>
      <c r="EM90" s="37"/>
      <c r="EN90" s="37"/>
      <c r="EO90" s="37"/>
      <c r="EP90" s="37"/>
      <c r="EQ90" s="37"/>
      <c r="ER90" s="37"/>
      <c r="ES90" s="37"/>
      <c r="ET90" s="37"/>
      <c r="EU90" s="37"/>
      <c r="EV90" s="37"/>
      <c r="EW90" s="37"/>
      <c r="EX90" s="37"/>
      <c r="EY90" s="37"/>
      <c r="EZ90" s="37"/>
      <c r="FA90" s="37"/>
      <c r="FB90" s="37"/>
      <c r="FC90" s="37"/>
      <c r="FD90" s="37"/>
      <c r="FE90" s="37"/>
      <c r="FF90" s="37"/>
      <c r="FG90" s="37"/>
      <c r="FH90" s="37"/>
      <c r="FI90" s="37"/>
      <c r="FJ90" s="37"/>
      <c r="FK90" s="37"/>
      <c r="FL90" s="37"/>
      <c r="FM90" s="37"/>
      <c r="FN90" s="37"/>
      <c r="FO90" s="37"/>
      <c r="FP90" s="37"/>
      <c r="FQ90" s="37"/>
      <c r="FR90" s="37"/>
      <c r="FS90" s="37"/>
      <c r="FT90" s="37"/>
      <c r="FU90" s="37"/>
      <c r="FV90" s="37"/>
      <c r="FW90" s="37"/>
      <c r="FX90" s="37"/>
      <c r="FY90" s="37"/>
      <c r="FZ90" s="37"/>
      <c r="GA90" s="37"/>
      <c r="GB90" s="37"/>
      <c r="GC90" s="37"/>
      <c r="GD90" s="37"/>
      <c r="GE90" s="37"/>
      <c r="GF90" s="37"/>
      <c r="GG90" s="37"/>
      <c r="GH90" s="37"/>
      <c r="GI90" s="37"/>
      <c r="GJ90" s="37"/>
      <c r="GK90" s="37"/>
      <c r="GL90" s="37"/>
      <c r="GM90" s="37"/>
      <c r="GN90" s="37"/>
      <c r="GO90" s="37"/>
      <c r="GP90" s="37"/>
      <c r="GQ90" s="37"/>
      <c r="GR90" s="37"/>
      <c r="GS90" s="37"/>
      <c r="GT90" s="37"/>
      <c r="GU90" s="37"/>
      <c r="GV90" s="37"/>
      <c r="GW90" s="37"/>
      <c r="GX90" s="37"/>
      <c r="GY90" s="37"/>
      <c r="GZ90" s="37"/>
      <c r="HA90" s="37"/>
      <c r="HB90" s="37"/>
      <c r="HC90" s="37"/>
      <c r="HD90" s="37"/>
      <c r="HE90" s="37"/>
      <c r="HF90" s="37"/>
      <c r="HG90" s="37"/>
      <c r="HH90" s="37"/>
      <c r="HI90" s="37"/>
      <c r="HJ90" s="37"/>
      <c r="HK90" s="37"/>
      <c r="HL90" s="37"/>
      <c r="HM90" s="37"/>
      <c r="HN90" s="37"/>
      <c r="HO90" s="37"/>
      <c r="HP90" s="37"/>
      <c r="HQ90" s="37"/>
      <c r="HR90" s="37"/>
      <c r="HS90" s="37"/>
      <c r="HT90" s="37"/>
      <c r="HU90" s="37"/>
      <c r="HV90" s="37"/>
      <c r="HW90" s="37"/>
      <c r="HX90" s="37"/>
      <c r="HY90" s="37"/>
      <c r="HZ90" s="37"/>
      <c r="IA90" s="37"/>
      <c r="IB90" s="37"/>
      <c r="IC90" s="37"/>
      <c r="ID90" s="37"/>
      <c r="IE90" s="37"/>
      <c r="IF90" s="37"/>
      <c r="IG90" s="37"/>
      <c r="IH90" s="37"/>
      <c r="II90" s="37"/>
      <c r="IJ90" s="37"/>
      <c r="IK90" s="37"/>
      <c r="IL90" s="37"/>
      <c r="IM90" s="37"/>
      <c r="IN90" s="37"/>
      <c r="IO90" s="37"/>
      <c r="IP90" s="37"/>
      <c r="IQ90" s="37"/>
      <c r="IR90" s="37"/>
      <c r="IS90" s="37"/>
      <c r="IT90" s="37"/>
      <c r="IU90" s="37"/>
      <c r="IV90" s="37"/>
    </row>
    <row r="91" spans="1:256" customFormat="1" ht="28.5" customHeight="1" x14ac:dyDescent="0.2">
      <c r="A91" s="184" t="s">
        <v>81</v>
      </c>
      <c r="B91" s="200">
        <v>19</v>
      </c>
      <c r="C91" s="276">
        <v>46</v>
      </c>
      <c r="D91" s="201">
        <v>55</v>
      </c>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c r="CR91" s="37"/>
      <c r="CS91" s="37"/>
      <c r="CT91" s="37"/>
      <c r="CU91" s="37"/>
      <c r="CV91" s="37"/>
      <c r="CW91" s="37"/>
      <c r="CX91" s="37"/>
      <c r="CY91" s="37"/>
      <c r="CZ91" s="37"/>
      <c r="DA91" s="37"/>
      <c r="DB91" s="37"/>
      <c r="DC91" s="37"/>
      <c r="DD91" s="37"/>
      <c r="DE91" s="37"/>
      <c r="DF91" s="37"/>
      <c r="DG91" s="37"/>
      <c r="DH91" s="37"/>
      <c r="DI91" s="37"/>
      <c r="DJ91" s="37"/>
      <c r="DK91" s="37"/>
      <c r="DL91" s="37"/>
      <c r="DM91" s="37"/>
      <c r="DN91" s="37"/>
      <c r="DO91" s="37"/>
      <c r="DP91" s="37"/>
      <c r="DQ91" s="37"/>
      <c r="DR91" s="37"/>
      <c r="DS91" s="37"/>
      <c r="DT91" s="37"/>
      <c r="DU91" s="37"/>
      <c r="DV91" s="37"/>
      <c r="DW91" s="37"/>
      <c r="DX91" s="37"/>
      <c r="DY91" s="37"/>
      <c r="DZ91" s="37"/>
      <c r="EA91" s="37"/>
      <c r="EB91" s="37"/>
      <c r="EC91" s="37"/>
      <c r="ED91" s="37"/>
      <c r="EE91" s="37"/>
      <c r="EF91" s="37"/>
      <c r="EG91" s="37"/>
      <c r="EH91" s="37"/>
      <c r="EI91" s="37"/>
      <c r="EJ91" s="37"/>
      <c r="EK91" s="37"/>
      <c r="EL91" s="37"/>
      <c r="EM91" s="37"/>
      <c r="EN91" s="37"/>
      <c r="EO91" s="37"/>
      <c r="EP91" s="37"/>
      <c r="EQ91" s="37"/>
      <c r="ER91" s="37"/>
      <c r="ES91" s="37"/>
      <c r="ET91" s="37"/>
      <c r="EU91" s="37"/>
      <c r="EV91" s="37"/>
      <c r="EW91" s="37"/>
      <c r="EX91" s="37"/>
      <c r="EY91" s="37"/>
      <c r="EZ91" s="37"/>
      <c r="FA91" s="37"/>
      <c r="FB91" s="37"/>
      <c r="FC91" s="37"/>
      <c r="FD91" s="37"/>
      <c r="FE91" s="37"/>
      <c r="FF91" s="37"/>
      <c r="FG91" s="37"/>
      <c r="FH91" s="37"/>
      <c r="FI91" s="37"/>
      <c r="FJ91" s="37"/>
      <c r="FK91" s="37"/>
      <c r="FL91" s="37"/>
      <c r="FM91" s="37"/>
      <c r="FN91" s="37"/>
      <c r="FO91" s="37"/>
      <c r="FP91" s="37"/>
      <c r="FQ91" s="37"/>
      <c r="FR91" s="37"/>
      <c r="FS91" s="37"/>
      <c r="FT91" s="37"/>
      <c r="FU91" s="37"/>
      <c r="FV91" s="37"/>
      <c r="FW91" s="37"/>
      <c r="FX91" s="37"/>
      <c r="FY91" s="37"/>
      <c r="FZ91" s="37"/>
      <c r="GA91" s="37"/>
      <c r="GB91" s="37"/>
      <c r="GC91" s="37"/>
      <c r="GD91" s="37"/>
      <c r="GE91" s="37"/>
      <c r="GF91" s="37"/>
      <c r="GG91" s="37"/>
      <c r="GH91" s="37"/>
      <c r="GI91" s="37"/>
      <c r="GJ91" s="37"/>
      <c r="GK91" s="37"/>
      <c r="GL91" s="37"/>
      <c r="GM91" s="37"/>
      <c r="GN91" s="37"/>
      <c r="GO91" s="37"/>
      <c r="GP91" s="37"/>
      <c r="GQ91" s="37"/>
      <c r="GR91" s="37"/>
      <c r="GS91" s="37"/>
      <c r="GT91" s="37"/>
      <c r="GU91" s="37"/>
      <c r="GV91" s="37"/>
      <c r="GW91" s="37"/>
      <c r="GX91" s="37"/>
      <c r="GY91" s="37"/>
      <c r="GZ91" s="37"/>
      <c r="HA91" s="37"/>
      <c r="HB91" s="37"/>
      <c r="HC91" s="37"/>
      <c r="HD91" s="37"/>
      <c r="HE91" s="37"/>
      <c r="HF91" s="37"/>
      <c r="HG91" s="37"/>
      <c r="HH91" s="37"/>
      <c r="HI91" s="37"/>
      <c r="HJ91" s="37"/>
      <c r="HK91" s="37"/>
      <c r="HL91" s="37"/>
      <c r="HM91" s="37"/>
      <c r="HN91" s="37"/>
      <c r="HO91" s="37"/>
      <c r="HP91" s="37"/>
      <c r="HQ91" s="37"/>
      <c r="HR91" s="37"/>
      <c r="HS91" s="37"/>
      <c r="HT91" s="37"/>
      <c r="HU91" s="37"/>
      <c r="HV91" s="37"/>
      <c r="HW91" s="37"/>
      <c r="HX91" s="37"/>
      <c r="HY91" s="37"/>
      <c r="HZ91" s="37"/>
      <c r="IA91" s="37"/>
      <c r="IB91" s="37"/>
      <c r="IC91" s="37"/>
      <c r="ID91" s="37"/>
      <c r="IE91" s="37"/>
      <c r="IF91" s="37"/>
      <c r="IG91" s="37"/>
      <c r="IH91" s="37"/>
      <c r="II91" s="37"/>
      <c r="IJ91" s="37"/>
      <c r="IK91" s="37"/>
      <c r="IL91" s="37"/>
      <c r="IM91" s="37"/>
      <c r="IN91" s="37"/>
      <c r="IO91" s="37"/>
      <c r="IP91" s="37"/>
      <c r="IQ91" s="37"/>
      <c r="IR91" s="37"/>
      <c r="IS91" s="37"/>
      <c r="IT91" s="37"/>
      <c r="IU91" s="37"/>
      <c r="IV91" s="37"/>
    </row>
    <row r="92" spans="1:256" customFormat="1" ht="15" customHeight="1" x14ac:dyDescent="0.2">
      <c r="A92" s="184" t="s">
        <v>97</v>
      </c>
      <c r="B92" s="200">
        <v>133</v>
      </c>
      <c r="C92" s="276">
        <v>71</v>
      </c>
      <c r="D92" s="201">
        <v>84</v>
      </c>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c r="CR92" s="37"/>
      <c r="CS92" s="37"/>
      <c r="CT92" s="37"/>
      <c r="CU92" s="37"/>
      <c r="CV92" s="37"/>
      <c r="CW92" s="37"/>
      <c r="CX92" s="37"/>
      <c r="CY92" s="37"/>
      <c r="CZ92" s="37"/>
      <c r="DA92" s="37"/>
      <c r="DB92" s="37"/>
      <c r="DC92" s="37"/>
      <c r="DD92" s="37"/>
      <c r="DE92" s="37"/>
      <c r="DF92" s="37"/>
      <c r="DG92" s="37"/>
      <c r="DH92" s="37"/>
      <c r="DI92" s="37"/>
      <c r="DJ92" s="37"/>
      <c r="DK92" s="37"/>
      <c r="DL92" s="37"/>
      <c r="DM92" s="37"/>
      <c r="DN92" s="37"/>
      <c r="DO92" s="37"/>
      <c r="DP92" s="37"/>
      <c r="DQ92" s="37"/>
      <c r="DR92" s="37"/>
      <c r="DS92" s="37"/>
      <c r="DT92" s="37"/>
      <c r="DU92" s="37"/>
      <c r="DV92" s="37"/>
      <c r="DW92" s="37"/>
      <c r="DX92" s="37"/>
      <c r="DY92" s="37"/>
      <c r="DZ92" s="37"/>
      <c r="EA92" s="37"/>
      <c r="EB92" s="37"/>
      <c r="EC92" s="37"/>
      <c r="ED92" s="37"/>
      <c r="EE92" s="37"/>
      <c r="EF92" s="37"/>
      <c r="EG92" s="37"/>
      <c r="EH92" s="37"/>
      <c r="EI92" s="37"/>
      <c r="EJ92" s="37"/>
      <c r="EK92" s="37"/>
      <c r="EL92" s="37"/>
      <c r="EM92" s="37"/>
      <c r="EN92" s="37"/>
      <c r="EO92" s="37"/>
      <c r="EP92" s="37"/>
      <c r="EQ92" s="37"/>
      <c r="ER92" s="37"/>
      <c r="ES92" s="37"/>
      <c r="ET92" s="37"/>
      <c r="EU92" s="37"/>
      <c r="EV92" s="37"/>
      <c r="EW92" s="37"/>
      <c r="EX92" s="37"/>
      <c r="EY92" s="37"/>
      <c r="EZ92" s="37"/>
      <c r="FA92" s="37"/>
      <c r="FB92" s="37"/>
      <c r="FC92" s="37"/>
      <c r="FD92" s="37"/>
      <c r="FE92" s="37"/>
      <c r="FF92" s="37"/>
      <c r="FG92" s="37"/>
      <c r="FH92" s="37"/>
      <c r="FI92" s="37"/>
      <c r="FJ92" s="37"/>
      <c r="FK92" s="37"/>
      <c r="FL92" s="37"/>
      <c r="FM92" s="37"/>
      <c r="FN92" s="37"/>
      <c r="FO92" s="37"/>
      <c r="FP92" s="37"/>
      <c r="FQ92" s="37"/>
      <c r="FR92" s="37"/>
      <c r="FS92" s="37"/>
      <c r="FT92" s="37"/>
      <c r="FU92" s="37"/>
      <c r="FV92" s="37"/>
      <c r="FW92" s="37"/>
      <c r="FX92" s="37"/>
      <c r="FY92" s="37"/>
      <c r="FZ92" s="37"/>
      <c r="GA92" s="37"/>
      <c r="GB92" s="37"/>
      <c r="GC92" s="37"/>
      <c r="GD92" s="37"/>
      <c r="GE92" s="37"/>
      <c r="GF92" s="37"/>
      <c r="GG92" s="37"/>
      <c r="GH92" s="37"/>
      <c r="GI92" s="37"/>
      <c r="GJ92" s="37"/>
      <c r="GK92" s="37"/>
      <c r="GL92" s="37"/>
      <c r="GM92" s="37"/>
      <c r="GN92" s="37"/>
      <c r="GO92" s="37"/>
      <c r="GP92" s="37"/>
      <c r="GQ92" s="37"/>
      <c r="GR92" s="37"/>
      <c r="GS92" s="37"/>
      <c r="GT92" s="37"/>
      <c r="GU92" s="37"/>
      <c r="GV92" s="37"/>
      <c r="GW92" s="37"/>
      <c r="GX92" s="37"/>
      <c r="GY92" s="37"/>
      <c r="GZ92" s="37"/>
      <c r="HA92" s="37"/>
      <c r="HB92" s="37"/>
      <c r="HC92" s="37"/>
      <c r="HD92" s="37"/>
      <c r="HE92" s="37"/>
      <c r="HF92" s="37"/>
      <c r="HG92" s="37"/>
      <c r="HH92" s="37"/>
      <c r="HI92" s="37"/>
      <c r="HJ92" s="37"/>
      <c r="HK92" s="37"/>
      <c r="HL92" s="37"/>
      <c r="HM92" s="37"/>
      <c r="HN92" s="37"/>
      <c r="HO92" s="37"/>
      <c r="HP92" s="37"/>
      <c r="HQ92" s="37"/>
      <c r="HR92" s="37"/>
      <c r="HS92" s="37"/>
      <c r="HT92" s="37"/>
      <c r="HU92" s="37"/>
      <c r="HV92" s="37"/>
      <c r="HW92" s="37"/>
      <c r="HX92" s="37"/>
      <c r="HY92" s="37"/>
      <c r="HZ92" s="37"/>
      <c r="IA92" s="37"/>
      <c r="IB92" s="37"/>
      <c r="IC92" s="37"/>
      <c r="ID92" s="37"/>
      <c r="IE92" s="37"/>
      <c r="IF92" s="37"/>
      <c r="IG92" s="37"/>
      <c r="IH92" s="37"/>
      <c r="II92" s="37"/>
      <c r="IJ92" s="37"/>
      <c r="IK92" s="37"/>
      <c r="IL92" s="37"/>
      <c r="IM92" s="37"/>
      <c r="IN92" s="37"/>
      <c r="IO92" s="37"/>
      <c r="IP92" s="37"/>
      <c r="IQ92" s="37"/>
      <c r="IR92" s="37"/>
      <c r="IS92" s="37"/>
      <c r="IT92" s="37"/>
      <c r="IU92" s="37"/>
      <c r="IV92" s="37"/>
    </row>
    <row r="93" spans="1:256" customFormat="1" ht="15" customHeight="1" x14ac:dyDescent="0.2">
      <c r="A93" s="184" t="s">
        <v>94</v>
      </c>
      <c r="B93" s="200">
        <v>7</v>
      </c>
      <c r="C93" s="276">
        <v>5</v>
      </c>
      <c r="D93" s="201">
        <v>6</v>
      </c>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c r="CR93" s="37"/>
      <c r="CS93" s="37"/>
      <c r="CT93" s="37"/>
      <c r="CU93" s="37"/>
      <c r="CV93" s="37"/>
      <c r="CW93" s="37"/>
      <c r="CX93" s="37"/>
      <c r="CY93" s="37"/>
      <c r="CZ93" s="37"/>
      <c r="DA93" s="37"/>
      <c r="DB93" s="37"/>
      <c r="DC93" s="37"/>
      <c r="DD93" s="37"/>
      <c r="DE93" s="37"/>
      <c r="DF93" s="37"/>
      <c r="DG93" s="37"/>
      <c r="DH93" s="37"/>
      <c r="DI93" s="37"/>
      <c r="DJ93" s="37"/>
      <c r="DK93" s="37"/>
      <c r="DL93" s="37"/>
      <c r="DM93" s="37"/>
      <c r="DN93" s="37"/>
      <c r="DO93" s="37"/>
      <c r="DP93" s="37"/>
      <c r="DQ93" s="37"/>
      <c r="DR93" s="37"/>
      <c r="DS93" s="37"/>
      <c r="DT93" s="37"/>
      <c r="DU93" s="37"/>
      <c r="DV93" s="37"/>
      <c r="DW93" s="37"/>
      <c r="DX93" s="37"/>
      <c r="DY93" s="37"/>
      <c r="DZ93" s="37"/>
      <c r="EA93" s="37"/>
      <c r="EB93" s="37"/>
      <c r="EC93" s="37"/>
      <c r="ED93" s="37"/>
      <c r="EE93" s="37"/>
      <c r="EF93" s="37"/>
      <c r="EG93" s="37"/>
      <c r="EH93" s="37"/>
      <c r="EI93" s="37"/>
      <c r="EJ93" s="37"/>
      <c r="EK93" s="37"/>
      <c r="EL93" s="37"/>
      <c r="EM93" s="37"/>
      <c r="EN93" s="37"/>
      <c r="EO93" s="37"/>
      <c r="EP93" s="37"/>
      <c r="EQ93" s="37"/>
      <c r="ER93" s="37"/>
      <c r="ES93" s="37"/>
      <c r="ET93" s="37"/>
      <c r="EU93" s="37"/>
      <c r="EV93" s="37"/>
      <c r="EW93" s="37"/>
      <c r="EX93" s="37"/>
      <c r="EY93" s="37"/>
      <c r="EZ93" s="37"/>
      <c r="FA93" s="37"/>
      <c r="FB93" s="37"/>
      <c r="FC93" s="37"/>
      <c r="FD93" s="37"/>
      <c r="FE93" s="37"/>
      <c r="FF93" s="37"/>
      <c r="FG93" s="37"/>
      <c r="FH93" s="37"/>
      <c r="FI93" s="37"/>
      <c r="FJ93" s="37"/>
      <c r="FK93" s="37"/>
      <c r="FL93" s="37"/>
      <c r="FM93" s="37"/>
      <c r="FN93" s="37"/>
      <c r="FO93" s="37"/>
      <c r="FP93" s="37"/>
      <c r="FQ93" s="37"/>
      <c r="FR93" s="37"/>
      <c r="FS93" s="37"/>
      <c r="FT93" s="37"/>
      <c r="FU93" s="37"/>
      <c r="FV93" s="37"/>
      <c r="FW93" s="37"/>
      <c r="FX93" s="37"/>
      <c r="FY93" s="37"/>
      <c r="FZ93" s="37"/>
      <c r="GA93" s="37"/>
      <c r="GB93" s="37"/>
      <c r="GC93" s="37"/>
      <c r="GD93" s="37"/>
      <c r="GE93" s="37"/>
      <c r="GF93" s="37"/>
      <c r="GG93" s="37"/>
      <c r="GH93" s="37"/>
      <c r="GI93" s="37"/>
      <c r="GJ93" s="37"/>
      <c r="GK93" s="37"/>
      <c r="GL93" s="37"/>
      <c r="GM93" s="37"/>
      <c r="GN93" s="37"/>
      <c r="GO93" s="37"/>
      <c r="GP93" s="37"/>
      <c r="GQ93" s="37"/>
      <c r="GR93" s="37"/>
      <c r="GS93" s="37"/>
      <c r="GT93" s="37"/>
      <c r="GU93" s="37"/>
      <c r="GV93" s="37"/>
      <c r="GW93" s="37"/>
      <c r="GX93" s="37"/>
      <c r="GY93" s="37"/>
      <c r="GZ93" s="37"/>
      <c r="HA93" s="37"/>
      <c r="HB93" s="37"/>
      <c r="HC93" s="37"/>
      <c r="HD93" s="37"/>
      <c r="HE93" s="37"/>
      <c r="HF93" s="37"/>
      <c r="HG93" s="37"/>
      <c r="HH93" s="37"/>
      <c r="HI93" s="37"/>
      <c r="HJ93" s="37"/>
      <c r="HK93" s="37"/>
      <c r="HL93" s="37"/>
      <c r="HM93" s="37"/>
      <c r="HN93" s="37"/>
      <c r="HO93" s="37"/>
      <c r="HP93" s="37"/>
      <c r="HQ93" s="37"/>
      <c r="HR93" s="37"/>
      <c r="HS93" s="37"/>
      <c r="HT93" s="37"/>
      <c r="HU93" s="37"/>
      <c r="HV93" s="37"/>
      <c r="HW93" s="37"/>
      <c r="HX93" s="37"/>
      <c r="HY93" s="37"/>
      <c r="HZ93" s="37"/>
      <c r="IA93" s="37"/>
      <c r="IB93" s="37"/>
      <c r="IC93" s="37"/>
      <c r="ID93" s="37"/>
      <c r="IE93" s="37"/>
      <c r="IF93" s="37"/>
      <c r="IG93" s="37"/>
      <c r="IH93" s="37"/>
      <c r="II93" s="37"/>
      <c r="IJ93" s="37"/>
      <c r="IK93" s="37"/>
      <c r="IL93" s="37"/>
      <c r="IM93" s="37"/>
      <c r="IN93" s="37"/>
      <c r="IO93" s="37"/>
      <c r="IP93" s="37"/>
      <c r="IQ93" s="37"/>
      <c r="IR93" s="37"/>
      <c r="IS93" s="37"/>
      <c r="IT93" s="37"/>
      <c r="IU93" s="37"/>
      <c r="IV93" s="37"/>
    </row>
    <row r="94" spans="1:256" customFormat="1" ht="15" customHeight="1" x14ac:dyDescent="0.2">
      <c r="A94" s="184" t="s">
        <v>90</v>
      </c>
      <c r="B94" s="200">
        <v>182</v>
      </c>
      <c r="C94" s="276">
        <v>219</v>
      </c>
      <c r="D94" s="201">
        <v>422</v>
      </c>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7"/>
      <c r="CZ94" s="37"/>
      <c r="DA94" s="37"/>
      <c r="DB94" s="37"/>
      <c r="DC94" s="37"/>
      <c r="DD94" s="37"/>
      <c r="DE94" s="37"/>
      <c r="DF94" s="37"/>
      <c r="DG94" s="37"/>
      <c r="DH94" s="37"/>
      <c r="DI94" s="37"/>
      <c r="DJ94" s="37"/>
      <c r="DK94" s="37"/>
      <c r="DL94" s="37"/>
      <c r="DM94" s="37"/>
      <c r="DN94" s="37"/>
      <c r="DO94" s="37"/>
      <c r="DP94" s="37"/>
      <c r="DQ94" s="37"/>
      <c r="DR94" s="37"/>
      <c r="DS94" s="37"/>
      <c r="DT94" s="37"/>
      <c r="DU94" s="37"/>
      <c r="DV94" s="37"/>
      <c r="DW94" s="37"/>
      <c r="DX94" s="37"/>
      <c r="DY94" s="37"/>
      <c r="DZ94" s="37"/>
      <c r="EA94" s="37"/>
      <c r="EB94" s="37"/>
      <c r="EC94" s="37"/>
      <c r="ED94" s="37"/>
      <c r="EE94" s="37"/>
      <c r="EF94" s="37"/>
      <c r="EG94" s="37"/>
      <c r="EH94" s="37"/>
      <c r="EI94" s="37"/>
      <c r="EJ94" s="37"/>
      <c r="EK94" s="37"/>
      <c r="EL94" s="37"/>
      <c r="EM94" s="37"/>
      <c r="EN94" s="37"/>
      <c r="EO94" s="37"/>
      <c r="EP94" s="37"/>
      <c r="EQ94" s="37"/>
      <c r="ER94" s="37"/>
      <c r="ES94" s="37"/>
      <c r="ET94" s="37"/>
      <c r="EU94" s="37"/>
      <c r="EV94" s="37"/>
      <c r="EW94" s="37"/>
      <c r="EX94" s="37"/>
      <c r="EY94" s="37"/>
      <c r="EZ94" s="37"/>
      <c r="FA94" s="37"/>
      <c r="FB94" s="37"/>
      <c r="FC94" s="37"/>
      <c r="FD94" s="37"/>
      <c r="FE94" s="37"/>
      <c r="FF94" s="37"/>
      <c r="FG94" s="37"/>
      <c r="FH94" s="37"/>
      <c r="FI94" s="37"/>
      <c r="FJ94" s="37"/>
      <c r="FK94" s="37"/>
      <c r="FL94" s="37"/>
      <c r="FM94" s="37"/>
      <c r="FN94" s="37"/>
      <c r="FO94" s="37"/>
      <c r="FP94" s="37"/>
      <c r="FQ94" s="37"/>
      <c r="FR94" s="37"/>
      <c r="FS94" s="37"/>
      <c r="FT94" s="37"/>
      <c r="FU94" s="37"/>
      <c r="FV94" s="37"/>
      <c r="FW94" s="37"/>
      <c r="FX94" s="37"/>
      <c r="FY94" s="37"/>
      <c r="FZ94" s="37"/>
      <c r="GA94" s="37"/>
      <c r="GB94" s="37"/>
      <c r="GC94" s="37"/>
      <c r="GD94" s="37"/>
      <c r="GE94" s="37"/>
      <c r="GF94" s="37"/>
      <c r="GG94" s="37"/>
      <c r="GH94" s="37"/>
      <c r="GI94" s="37"/>
      <c r="GJ94" s="37"/>
      <c r="GK94" s="37"/>
      <c r="GL94" s="37"/>
      <c r="GM94" s="37"/>
      <c r="GN94" s="37"/>
      <c r="GO94" s="37"/>
      <c r="GP94" s="37"/>
      <c r="GQ94" s="37"/>
      <c r="GR94" s="37"/>
      <c r="GS94" s="37"/>
      <c r="GT94" s="37"/>
      <c r="GU94" s="37"/>
      <c r="GV94" s="37"/>
      <c r="GW94" s="37"/>
      <c r="GX94" s="37"/>
      <c r="GY94" s="37"/>
      <c r="GZ94" s="37"/>
      <c r="HA94" s="37"/>
      <c r="HB94" s="37"/>
      <c r="HC94" s="37"/>
      <c r="HD94" s="37"/>
      <c r="HE94" s="37"/>
      <c r="HF94" s="37"/>
      <c r="HG94" s="37"/>
      <c r="HH94" s="37"/>
      <c r="HI94" s="37"/>
      <c r="HJ94" s="37"/>
      <c r="HK94" s="37"/>
      <c r="HL94" s="37"/>
      <c r="HM94" s="37"/>
      <c r="HN94" s="37"/>
      <c r="HO94" s="37"/>
      <c r="HP94" s="37"/>
      <c r="HQ94" s="37"/>
      <c r="HR94" s="37"/>
      <c r="HS94" s="37"/>
      <c r="HT94" s="37"/>
      <c r="HU94" s="37"/>
      <c r="HV94" s="37"/>
      <c r="HW94" s="37"/>
      <c r="HX94" s="37"/>
      <c r="HY94" s="37"/>
      <c r="HZ94" s="37"/>
      <c r="IA94" s="37"/>
      <c r="IB94" s="37"/>
      <c r="IC94" s="37"/>
      <c r="ID94" s="37"/>
      <c r="IE94" s="37"/>
      <c r="IF94" s="37"/>
      <c r="IG94" s="37"/>
      <c r="IH94" s="37"/>
      <c r="II94" s="37"/>
      <c r="IJ94" s="37"/>
      <c r="IK94" s="37"/>
      <c r="IL94" s="37"/>
      <c r="IM94" s="37"/>
      <c r="IN94" s="37"/>
      <c r="IO94" s="37"/>
      <c r="IP94" s="37"/>
      <c r="IQ94" s="37"/>
      <c r="IR94" s="37"/>
      <c r="IS94" s="37"/>
      <c r="IT94" s="37"/>
      <c r="IU94" s="37"/>
      <c r="IV94" s="37"/>
    </row>
    <row r="95" spans="1:256" customFormat="1" ht="15" customHeight="1" x14ac:dyDescent="0.2">
      <c r="A95" s="184" t="s">
        <v>75</v>
      </c>
      <c r="B95" s="200">
        <v>4</v>
      </c>
      <c r="C95" s="276">
        <v>1</v>
      </c>
      <c r="D95" s="201">
        <v>3</v>
      </c>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7"/>
      <c r="CZ95" s="37"/>
      <c r="DA95" s="37"/>
      <c r="DB95" s="37"/>
      <c r="DC95" s="37"/>
      <c r="DD95" s="37"/>
      <c r="DE95" s="37"/>
      <c r="DF95" s="37"/>
      <c r="DG95" s="37"/>
      <c r="DH95" s="37"/>
      <c r="DI95" s="37"/>
      <c r="DJ95" s="37"/>
      <c r="DK95" s="37"/>
      <c r="DL95" s="37"/>
      <c r="DM95" s="37"/>
      <c r="DN95" s="37"/>
      <c r="DO95" s="37"/>
      <c r="DP95" s="37"/>
      <c r="DQ95" s="37"/>
      <c r="DR95" s="37"/>
      <c r="DS95" s="37"/>
      <c r="DT95" s="37"/>
      <c r="DU95" s="37"/>
      <c r="DV95" s="37"/>
      <c r="DW95" s="37"/>
      <c r="DX95" s="37"/>
      <c r="DY95" s="37"/>
      <c r="DZ95" s="37"/>
      <c r="EA95" s="37"/>
      <c r="EB95" s="37"/>
      <c r="EC95" s="37"/>
      <c r="ED95" s="37"/>
      <c r="EE95" s="37"/>
      <c r="EF95" s="37"/>
      <c r="EG95" s="37"/>
      <c r="EH95" s="37"/>
      <c r="EI95" s="37"/>
      <c r="EJ95" s="37"/>
      <c r="EK95" s="37"/>
      <c r="EL95" s="37"/>
      <c r="EM95" s="37"/>
      <c r="EN95" s="37"/>
      <c r="EO95" s="37"/>
      <c r="EP95" s="37"/>
      <c r="EQ95" s="37"/>
      <c r="ER95" s="37"/>
      <c r="ES95" s="37"/>
      <c r="ET95" s="37"/>
      <c r="EU95" s="37"/>
      <c r="EV95" s="37"/>
      <c r="EW95" s="37"/>
      <c r="EX95" s="37"/>
      <c r="EY95" s="37"/>
      <c r="EZ95" s="37"/>
      <c r="FA95" s="37"/>
      <c r="FB95" s="37"/>
      <c r="FC95" s="37"/>
      <c r="FD95" s="37"/>
      <c r="FE95" s="37"/>
      <c r="FF95" s="37"/>
      <c r="FG95" s="37"/>
      <c r="FH95" s="37"/>
      <c r="FI95" s="37"/>
      <c r="FJ95" s="37"/>
      <c r="FK95" s="37"/>
      <c r="FL95" s="37"/>
      <c r="FM95" s="37"/>
      <c r="FN95" s="37"/>
      <c r="FO95" s="37"/>
      <c r="FP95" s="37"/>
      <c r="FQ95" s="37"/>
      <c r="FR95" s="37"/>
      <c r="FS95" s="37"/>
      <c r="FT95" s="37"/>
      <c r="FU95" s="37"/>
      <c r="FV95" s="37"/>
      <c r="FW95" s="37"/>
      <c r="FX95" s="37"/>
      <c r="FY95" s="37"/>
      <c r="FZ95" s="37"/>
      <c r="GA95" s="37"/>
      <c r="GB95" s="37"/>
      <c r="GC95" s="37"/>
      <c r="GD95" s="37"/>
      <c r="GE95" s="37"/>
      <c r="GF95" s="37"/>
      <c r="GG95" s="37"/>
      <c r="GH95" s="37"/>
      <c r="GI95" s="37"/>
      <c r="GJ95" s="37"/>
      <c r="GK95" s="37"/>
      <c r="GL95" s="37"/>
      <c r="GM95" s="37"/>
      <c r="GN95" s="37"/>
      <c r="GO95" s="37"/>
      <c r="GP95" s="37"/>
      <c r="GQ95" s="37"/>
      <c r="GR95" s="37"/>
      <c r="GS95" s="37"/>
      <c r="GT95" s="37"/>
      <c r="GU95" s="37"/>
      <c r="GV95" s="37"/>
      <c r="GW95" s="37"/>
      <c r="GX95" s="37"/>
      <c r="GY95" s="37"/>
      <c r="GZ95" s="37"/>
      <c r="HA95" s="37"/>
      <c r="HB95" s="37"/>
      <c r="HC95" s="37"/>
      <c r="HD95" s="37"/>
      <c r="HE95" s="37"/>
      <c r="HF95" s="37"/>
      <c r="HG95" s="37"/>
      <c r="HH95" s="37"/>
      <c r="HI95" s="37"/>
      <c r="HJ95" s="37"/>
      <c r="HK95" s="37"/>
      <c r="HL95" s="37"/>
      <c r="HM95" s="37"/>
      <c r="HN95" s="37"/>
      <c r="HO95" s="37"/>
      <c r="HP95" s="37"/>
      <c r="HQ95" s="37"/>
      <c r="HR95" s="37"/>
      <c r="HS95" s="37"/>
      <c r="HT95" s="37"/>
      <c r="HU95" s="37"/>
      <c r="HV95" s="37"/>
      <c r="HW95" s="37"/>
      <c r="HX95" s="37"/>
      <c r="HY95" s="37"/>
      <c r="HZ95" s="37"/>
      <c r="IA95" s="37"/>
      <c r="IB95" s="37"/>
      <c r="IC95" s="37"/>
      <c r="ID95" s="37"/>
      <c r="IE95" s="37"/>
      <c r="IF95" s="37"/>
      <c r="IG95" s="37"/>
      <c r="IH95" s="37"/>
      <c r="II95" s="37"/>
      <c r="IJ95" s="37"/>
      <c r="IK95" s="37"/>
      <c r="IL95" s="37"/>
      <c r="IM95" s="37"/>
      <c r="IN95" s="37"/>
      <c r="IO95" s="37"/>
      <c r="IP95" s="37"/>
      <c r="IQ95" s="37"/>
      <c r="IR95" s="37"/>
      <c r="IS95" s="37"/>
      <c r="IT95" s="37"/>
      <c r="IU95" s="37"/>
      <c r="IV95" s="37"/>
    </row>
    <row r="96" spans="1:256" customFormat="1" ht="15" customHeight="1" x14ac:dyDescent="0.2">
      <c r="A96" s="184" t="s">
        <v>82</v>
      </c>
      <c r="B96" s="200">
        <v>15</v>
      </c>
      <c r="C96" s="276">
        <v>22</v>
      </c>
      <c r="D96" s="201">
        <v>28</v>
      </c>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7"/>
      <c r="CZ96" s="37"/>
      <c r="DA96" s="37"/>
      <c r="DB96" s="37"/>
      <c r="DC96" s="37"/>
      <c r="DD96" s="37"/>
      <c r="DE96" s="37"/>
      <c r="DF96" s="37"/>
      <c r="DG96" s="37"/>
      <c r="DH96" s="37"/>
      <c r="DI96" s="37"/>
      <c r="DJ96" s="37"/>
      <c r="DK96" s="37"/>
      <c r="DL96" s="37"/>
      <c r="DM96" s="37"/>
      <c r="DN96" s="37"/>
      <c r="DO96" s="37"/>
      <c r="DP96" s="37"/>
      <c r="DQ96" s="37"/>
      <c r="DR96" s="37"/>
      <c r="DS96" s="37"/>
      <c r="DT96" s="37"/>
      <c r="DU96" s="37"/>
      <c r="DV96" s="37"/>
      <c r="DW96" s="37"/>
      <c r="DX96" s="37"/>
      <c r="DY96" s="37"/>
      <c r="DZ96" s="37"/>
      <c r="EA96" s="37"/>
      <c r="EB96" s="37"/>
      <c r="EC96" s="37"/>
      <c r="ED96" s="37"/>
      <c r="EE96" s="37"/>
      <c r="EF96" s="37"/>
      <c r="EG96" s="37"/>
      <c r="EH96" s="37"/>
      <c r="EI96" s="37"/>
      <c r="EJ96" s="37"/>
      <c r="EK96" s="37"/>
      <c r="EL96" s="37"/>
      <c r="EM96" s="37"/>
      <c r="EN96" s="37"/>
      <c r="EO96" s="37"/>
      <c r="EP96" s="37"/>
      <c r="EQ96" s="37"/>
      <c r="ER96" s="37"/>
      <c r="ES96" s="37"/>
      <c r="ET96" s="37"/>
      <c r="EU96" s="37"/>
      <c r="EV96" s="37"/>
      <c r="EW96" s="37"/>
      <c r="EX96" s="37"/>
      <c r="EY96" s="37"/>
      <c r="EZ96" s="37"/>
      <c r="FA96" s="37"/>
      <c r="FB96" s="37"/>
      <c r="FC96" s="37"/>
      <c r="FD96" s="37"/>
      <c r="FE96" s="37"/>
      <c r="FF96" s="37"/>
      <c r="FG96" s="37"/>
      <c r="FH96" s="37"/>
      <c r="FI96" s="37"/>
      <c r="FJ96" s="37"/>
      <c r="FK96" s="37"/>
      <c r="FL96" s="37"/>
      <c r="FM96" s="37"/>
      <c r="FN96" s="37"/>
      <c r="FO96" s="37"/>
      <c r="FP96" s="37"/>
      <c r="FQ96" s="37"/>
      <c r="FR96" s="37"/>
      <c r="FS96" s="37"/>
      <c r="FT96" s="37"/>
      <c r="FU96" s="37"/>
      <c r="FV96" s="37"/>
      <c r="FW96" s="37"/>
      <c r="FX96" s="37"/>
      <c r="FY96" s="37"/>
      <c r="FZ96" s="37"/>
      <c r="GA96" s="37"/>
      <c r="GB96" s="37"/>
      <c r="GC96" s="37"/>
      <c r="GD96" s="37"/>
      <c r="GE96" s="37"/>
      <c r="GF96" s="37"/>
      <c r="GG96" s="37"/>
      <c r="GH96" s="37"/>
      <c r="GI96" s="37"/>
      <c r="GJ96" s="37"/>
      <c r="GK96" s="37"/>
      <c r="GL96" s="37"/>
      <c r="GM96" s="37"/>
      <c r="GN96" s="37"/>
      <c r="GO96" s="37"/>
      <c r="GP96" s="37"/>
      <c r="GQ96" s="37"/>
      <c r="GR96" s="37"/>
      <c r="GS96" s="37"/>
      <c r="GT96" s="37"/>
      <c r="GU96" s="37"/>
      <c r="GV96" s="37"/>
      <c r="GW96" s="37"/>
      <c r="GX96" s="37"/>
      <c r="GY96" s="37"/>
      <c r="GZ96" s="37"/>
      <c r="HA96" s="37"/>
      <c r="HB96" s="37"/>
      <c r="HC96" s="37"/>
      <c r="HD96" s="37"/>
      <c r="HE96" s="37"/>
      <c r="HF96" s="37"/>
      <c r="HG96" s="37"/>
      <c r="HH96" s="37"/>
      <c r="HI96" s="37"/>
      <c r="HJ96" s="37"/>
      <c r="HK96" s="37"/>
      <c r="HL96" s="37"/>
      <c r="HM96" s="37"/>
      <c r="HN96" s="37"/>
      <c r="HO96" s="37"/>
      <c r="HP96" s="37"/>
      <c r="HQ96" s="37"/>
      <c r="HR96" s="37"/>
      <c r="HS96" s="37"/>
      <c r="HT96" s="37"/>
      <c r="HU96" s="37"/>
      <c r="HV96" s="37"/>
      <c r="HW96" s="37"/>
      <c r="HX96" s="37"/>
      <c r="HY96" s="37"/>
      <c r="HZ96" s="37"/>
      <c r="IA96" s="37"/>
      <c r="IB96" s="37"/>
      <c r="IC96" s="37"/>
      <c r="ID96" s="37"/>
      <c r="IE96" s="37"/>
      <c r="IF96" s="37"/>
      <c r="IG96" s="37"/>
      <c r="IH96" s="37"/>
      <c r="II96" s="37"/>
      <c r="IJ96" s="37"/>
      <c r="IK96" s="37"/>
      <c r="IL96" s="37"/>
      <c r="IM96" s="37"/>
      <c r="IN96" s="37"/>
      <c r="IO96" s="37"/>
      <c r="IP96" s="37"/>
      <c r="IQ96" s="37"/>
      <c r="IR96" s="37"/>
      <c r="IS96" s="37"/>
      <c r="IT96" s="37"/>
      <c r="IU96" s="37"/>
      <c r="IV96" s="37"/>
    </row>
    <row r="97" spans="1:256" customFormat="1" ht="15" customHeight="1" x14ac:dyDescent="0.2">
      <c r="A97" s="184" t="s">
        <v>91</v>
      </c>
      <c r="B97" s="200">
        <v>54</v>
      </c>
      <c r="C97" s="276">
        <v>61</v>
      </c>
      <c r="D97" s="201">
        <v>128</v>
      </c>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c r="CW97" s="37"/>
      <c r="CX97" s="37"/>
      <c r="CY97" s="37"/>
      <c r="CZ97" s="37"/>
      <c r="DA97" s="37"/>
      <c r="DB97" s="37"/>
      <c r="DC97" s="37"/>
      <c r="DD97" s="37"/>
      <c r="DE97" s="37"/>
      <c r="DF97" s="37"/>
      <c r="DG97" s="37"/>
      <c r="DH97" s="37"/>
      <c r="DI97" s="37"/>
      <c r="DJ97" s="37"/>
      <c r="DK97" s="37"/>
      <c r="DL97" s="37"/>
      <c r="DM97" s="37"/>
      <c r="DN97" s="37"/>
      <c r="DO97" s="37"/>
      <c r="DP97" s="37"/>
      <c r="DQ97" s="37"/>
      <c r="DR97" s="37"/>
      <c r="DS97" s="37"/>
      <c r="DT97" s="37"/>
      <c r="DU97" s="37"/>
      <c r="DV97" s="37"/>
      <c r="DW97" s="37"/>
      <c r="DX97" s="37"/>
      <c r="DY97" s="37"/>
      <c r="DZ97" s="37"/>
      <c r="EA97" s="37"/>
      <c r="EB97" s="37"/>
      <c r="EC97" s="37"/>
      <c r="ED97" s="37"/>
      <c r="EE97" s="37"/>
      <c r="EF97" s="37"/>
      <c r="EG97" s="37"/>
      <c r="EH97" s="37"/>
      <c r="EI97" s="37"/>
      <c r="EJ97" s="37"/>
      <c r="EK97" s="37"/>
      <c r="EL97" s="37"/>
      <c r="EM97" s="37"/>
      <c r="EN97" s="37"/>
      <c r="EO97" s="37"/>
      <c r="EP97" s="37"/>
      <c r="EQ97" s="37"/>
      <c r="ER97" s="37"/>
      <c r="ES97" s="37"/>
      <c r="ET97" s="37"/>
      <c r="EU97" s="37"/>
      <c r="EV97" s="37"/>
      <c r="EW97" s="37"/>
      <c r="EX97" s="37"/>
      <c r="EY97" s="37"/>
      <c r="EZ97" s="37"/>
      <c r="FA97" s="37"/>
      <c r="FB97" s="37"/>
      <c r="FC97" s="37"/>
      <c r="FD97" s="37"/>
      <c r="FE97" s="37"/>
      <c r="FF97" s="37"/>
      <c r="FG97" s="37"/>
      <c r="FH97" s="37"/>
      <c r="FI97" s="37"/>
      <c r="FJ97" s="37"/>
      <c r="FK97" s="37"/>
      <c r="FL97" s="37"/>
      <c r="FM97" s="37"/>
      <c r="FN97" s="37"/>
      <c r="FO97" s="37"/>
      <c r="FP97" s="37"/>
      <c r="FQ97" s="37"/>
      <c r="FR97" s="37"/>
      <c r="FS97" s="37"/>
      <c r="FT97" s="37"/>
      <c r="FU97" s="37"/>
      <c r="FV97" s="37"/>
      <c r="FW97" s="37"/>
      <c r="FX97" s="37"/>
      <c r="FY97" s="37"/>
      <c r="FZ97" s="37"/>
      <c r="GA97" s="37"/>
      <c r="GB97" s="37"/>
      <c r="GC97" s="37"/>
      <c r="GD97" s="37"/>
      <c r="GE97" s="37"/>
      <c r="GF97" s="37"/>
      <c r="GG97" s="37"/>
      <c r="GH97" s="37"/>
      <c r="GI97" s="37"/>
      <c r="GJ97" s="37"/>
      <c r="GK97" s="37"/>
      <c r="GL97" s="37"/>
      <c r="GM97" s="37"/>
      <c r="GN97" s="37"/>
      <c r="GO97" s="37"/>
      <c r="GP97" s="37"/>
      <c r="GQ97" s="37"/>
      <c r="GR97" s="37"/>
      <c r="GS97" s="37"/>
      <c r="GT97" s="37"/>
      <c r="GU97" s="37"/>
      <c r="GV97" s="37"/>
      <c r="GW97" s="37"/>
      <c r="GX97" s="37"/>
      <c r="GY97" s="37"/>
      <c r="GZ97" s="37"/>
      <c r="HA97" s="37"/>
      <c r="HB97" s="37"/>
      <c r="HC97" s="37"/>
      <c r="HD97" s="37"/>
      <c r="HE97" s="37"/>
      <c r="HF97" s="37"/>
      <c r="HG97" s="37"/>
      <c r="HH97" s="37"/>
      <c r="HI97" s="37"/>
      <c r="HJ97" s="37"/>
      <c r="HK97" s="37"/>
      <c r="HL97" s="37"/>
      <c r="HM97" s="37"/>
      <c r="HN97" s="37"/>
      <c r="HO97" s="37"/>
      <c r="HP97" s="37"/>
      <c r="HQ97" s="37"/>
      <c r="HR97" s="37"/>
      <c r="HS97" s="37"/>
      <c r="HT97" s="37"/>
      <c r="HU97" s="37"/>
      <c r="HV97" s="37"/>
      <c r="HW97" s="37"/>
      <c r="HX97" s="37"/>
      <c r="HY97" s="37"/>
      <c r="HZ97" s="37"/>
      <c r="IA97" s="37"/>
      <c r="IB97" s="37"/>
      <c r="IC97" s="37"/>
      <c r="ID97" s="37"/>
      <c r="IE97" s="37"/>
      <c r="IF97" s="37"/>
      <c r="IG97" s="37"/>
      <c r="IH97" s="37"/>
      <c r="II97" s="37"/>
      <c r="IJ97" s="37"/>
      <c r="IK97" s="37"/>
      <c r="IL97" s="37"/>
      <c r="IM97" s="37"/>
      <c r="IN97" s="37"/>
      <c r="IO97" s="37"/>
      <c r="IP97" s="37"/>
      <c r="IQ97" s="37"/>
      <c r="IR97" s="37"/>
      <c r="IS97" s="37"/>
      <c r="IT97" s="37"/>
      <c r="IU97" s="37"/>
      <c r="IV97" s="37"/>
    </row>
    <row r="98" spans="1:256" customFormat="1" ht="15" customHeight="1" x14ac:dyDescent="0.2">
      <c r="A98" s="184" t="s">
        <v>105</v>
      </c>
      <c r="B98" s="200">
        <v>21</v>
      </c>
      <c r="C98" s="276">
        <v>14</v>
      </c>
      <c r="D98" s="201">
        <v>50</v>
      </c>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37"/>
      <c r="CS98" s="37"/>
      <c r="CT98" s="37"/>
      <c r="CU98" s="37"/>
      <c r="CV98" s="37"/>
      <c r="CW98" s="37"/>
      <c r="CX98" s="37"/>
      <c r="CY98" s="37"/>
      <c r="CZ98" s="37"/>
      <c r="DA98" s="37"/>
      <c r="DB98" s="37"/>
      <c r="DC98" s="37"/>
      <c r="DD98" s="37"/>
      <c r="DE98" s="37"/>
      <c r="DF98" s="37"/>
      <c r="DG98" s="37"/>
      <c r="DH98" s="37"/>
      <c r="DI98" s="37"/>
      <c r="DJ98" s="37"/>
      <c r="DK98" s="37"/>
      <c r="DL98" s="37"/>
      <c r="DM98" s="37"/>
      <c r="DN98" s="37"/>
      <c r="DO98" s="37"/>
      <c r="DP98" s="37"/>
      <c r="DQ98" s="37"/>
      <c r="DR98" s="37"/>
      <c r="DS98" s="37"/>
      <c r="DT98" s="37"/>
      <c r="DU98" s="37"/>
      <c r="DV98" s="37"/>
      <c r="DW98" s="37"/>
      <c r="DX98" s="37"/>
      <c r="DY98" s="37"/>
      <c r="DZ98" s="37"/>
      <c r="EA98" s="37"/>
      <c r="EB98" s="37"/>
      <c r="EC98" s="37"/>
      <c r="ED98" s="37"/>
      <c r="EE98" s="37"/>
      <c r="EF98" s="37"/>
      <c r="EG98" s="37"/>
      <c r="EH98" s="37"/>
      <c r="EI98" s="37"/>
      <c r="EJ98" s="37"/>
      <c r="EK98" s="37"/>
      <c r="EL98" s="37"/>
      <c r="EM98" s="37"/>
      <c r="EN98" s="37"/>
      <c r="EO98" s="37"/>
      <c r="EP98" s="37"/>
      <c r="EQ98" s="37"/>
      <c r="ER98" s="37"/>
      <c r="ES98" s="37"/>
      <c r="ET98" s="37"/>
      <c r="EU98" s="37"/>
      <c r="EV98" s="37"/>
      <c r="EW98" s="37"/>
      <c r="EX98" s="37"/>
      <c r="EY98" s="37"/>
      <c r="EZ98" s="37"/>
      <c r="FA98" s="37"/>
      <c r="FB98" s="37"/>
      <c r="FC98" s="37"/>
      <c r="FD98" s="37"/>
      <c r="FE98" s="37"/>
      <c r="FF98" s="37"/>
      <c r="FG98" s="37"/>
      <c r="FH98" s="37"/>
      <c r="FI98" s="37"/>
      <c r="FJ98" s="37"/>
      <c r="FK98" s="37"/>
      <c r="FL98" s="37"/>
      <c r="FM98" s="37"/>
      <c r="FN98" s="37"/>
      <c r="FO98" s="37"/>
      <c r="FP98" s="37"/>
      <c r="FQ98" s="37"/>
      <c r="FR98" s="37"/>
      <c r="FS98" s="37"/>
      <c r="FT98" s="37"/>
      <c r="FU98" s="37"/>
      <c r="FV98" s="37"/>
      <c r="FW98" s="37"/>
      <c r="FX98" s="37"/>
      <c r="FY98" s="37"/>
      <c r="FZ98" s="37"/>
      <c r="GA98" s="37"/>
      <c r="GB98" s="37"/>
      <c r="GC98" s="37"/>
      <c r="GD98" s="37"/>
      <c r="GE98" s="37"/>
      <c r="GF98" s="37"/>
      <c r="GG98" s="37"/>
      <c r="GH98" s="37"/>
      <c r="GI98" s="37"/>
      <c r="GJ98" s="37"/>
      <c r="GK98" s="37"/>
      <c r="GL98" s="37"/>
      <c r="GM98" s="37"/>
      <c r="GN98" s="37"/>
      <c r="GO98" s="37"/>
      <c r="GP98" s="37"/>
      <c r="GQ98" s="37"/>
      <c r="GR98" s="37"/>
      <c r="GS98" s="37"/>
      <c r="GT98" s="37"/>
      <c r="GU98" s="37"/>
      <c r="GV98" s="37"/>
      <c r="GW98" s="37"/>
      <c r="GX98" s="37"/>
      <c r="GY98" s="37"/>
      <c r="GZ98" s="37"/>
      <c r="HA98" s="37"/>
      <c r="HB98" s="37"/>
      <c r="HC98" s="37"/>
      <c r="HD98" s="37"/>
      <c r="HE98" s="37"/>
      <c r="HF98" s="37"/>
      <c r="HG98" s="37"/>
      <c r="HH98" s="37"/>
      <c r="HI98" s="37"/>
      <c r="HJ98" s="37"/>
      <c r="HK98" s="37"/>
      <c r="HL98" s="37"/>
      <c r="HM98" s="37"/>
      <c r="HN98" s="37"/>
      <c r="HO98" s="37"/>
      <c r="HP98" s="37"/>
      <c r="HQ98" s="37"/>
      <c r="HR98" s="37"/>
      <c r="HS98" s="37"/>
      <c r="HT98" s="37"/>
      <c r="HU98" s="37"/>
      <c r="HV98" s="37"/>
      <c r="HW98" s="37"/>
      <c r="HX98" s="37"/>
      <c r="HY98" s="37"/>
      <c r="HZ98" s="37"/>
      <c r="IA98" s="37"/>
      <c r="IB98" s="37"/>
      <c r="IC98" s="37"/>
      <c r="ID98" s="37"/>
      <c r="IE98" s="37"/>
      <c r="IF98" s="37"/>
      <c r="IG98" s="37"/>
      <c r="IH98" s="37"/>
      <c r="II98" s="37"/>
      <c r="IJ98" s="37"/>
      <c r="IK98" s="37"/>
      <c r="IL98" s="37"/>
      <c r="IM98" s="37"/>
      <c r="IN98" s="37"/>
      <c r="IO98" s="37"/>
      <c r="IP98" s="37"/>
      <c r="IQ98" s="37"/>
      <c r="IR98" s="37"/>
      <c r="IS98" s="37"/>
      <c r="IT98" s="37"/>
      <c r="IU98" s="37"/>
      <c r="IV98" s="37"/>
    </row>
    <row r="99" spans="1:256" customFormat="1" ht="15" customHeight="1" x14ac:dyDescent="0.2">
      <c r="A99" s="184" t="s">
        <v>84</v>
      </c>
      <c r="B99" s="200">
        <v>7</v>
      </c>
      <c r="C99" s="276">
        <v>17</v>
      </c>
      <c r="D99" s="201">
        <v>17</v>
      </c>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c r="CR99" s="37"/>
      <c r="CS99" s="37"/>
      <c r="CT99" s="37"/>
      <c r="CU99" s="37"/>
      <c r="CV99" s="37"/>
      <c r="CW99" s="37"/>
      <c r="CX99" s="37"/>
      <c r="CY99" s="37"/>
      <c r="CZ99" s="37"/>
      <c r="DA99" s="37"/>
      <c r="DB99" s="37"/>
      <c r="DC99" s="37"/>
      <c r="DD99" s="37"/>
      <c r="DE99" s="37"/>
      <c r="DF99" s="37"/>
      <c r="DG99" s="37"/>
      <c r="DH99" s="37"/>
      <c r="DI99" s="37"/>
      <c r="DJ99" s="37"/>
      <c r="DK99" s="37"/>
      <c r="DL99" s="37"/>
      <c r="DM99" s="37"/>
      <c r="DN99" s="37"/>
      <c r="DO99" s="37"/>
      <c r="DP99" s="37"/>
      <c r="DQ99" s="37"/>
      <c r="DR99" s="37"/>
      <c r="DS99" s="37"/>
      <c r="DT99" s="37"/>
      <c r="DU99" s="37"/>
      <c r="DV99" s="37"/>
      <c r="DW99" s="37"/>
      <c r="DX99" s="37"/>
      <c r="DY99" s="37"/>
      <c r="DZ99" s="37"/>
      <c r="EA99" s="37"/>
      <c r="EB99" s="37"/>
      <c r="EC99" s="37"/>
      <c r="ED99" s="37"/>
      <c r="EE99" s="37"/>
      <c r="EF99" s="37"/>
      <c r="EG99" s="37"/>
      <c r="EH99" s="37"/>
      <c r="EI99" s="37"/>
      <c r="EJ99" s="37"/>
      <c r="EK99" s="37"/>
      <c r="EL99" s="37"/>
      <c r="EM99" s="37"/>
      <c r="EN99" s="37"/>
      <c r="EO99" s="37"/>
      <c r="EP99" s="37"/>
      <c r="EQ99" s="37"/>
      <c r="ER99" s="37"/>
      <c r="ES99" s="37"/>
      <c r="ET99" s="37"/>
      <c r="EU99" s="37"/>
      <c r="EV99" s="37"/>
      <c r="EW99" s="37"/>
      <c r="EX99" s="37"/>
      <c r="EY99" s="37"/>
      <c r="EZ99" s="37"/>
      <c r="FA99" s="37"/>
      <c r="FB99" s="37"/>
      <c r="FC99" s="37"/>
      <c r="FD99" s="37"/>
      <c r="FE99" s="37"/>
      <c r="FF99" s="37"/>
      <c r="FG99" s="37"/>
      <c r="FH99" s="37"/>
      <c r="FI99" s="37"/>
      <c r="FJ99" s="37"/>
      <c r="FK99" s="37"/>
      <c r="FL99" s="37"/>
      <c r="FM99" s="37"/>
      <c r="FN99" s="37"/>
      <c r="FO99" s="37"/>
      <c r="FP99" s="37"/>
      <c r="FQ99" s="37"/>
      <c r="FR99" s="37"/>
      <c r="FS99" s="37"/>
      <c r="FT99" s="37"/>
      <c r="FU99" s="37"/>
      <c r="FV99" s="37"/>
      <c r="FW99" s="37"/>
      <c r="FX99" s="37"/>
      <c r="FY99" s="37"/>
      <c r="FZ99" s="37"/>
      <c r="GA99" s="37"/>
      <c r="GB99" s="37"/>
      <c r="GC99" s="37"/>
      <c r="GD99" s="37"/>
      <c r="GE99" s="37"/>
      <c r="GF99" s="37"/>
      <c r="GG99" s="37"/>
      <c r="GH99" s="37"/>
      <c r="GI99" s="37"/>
      <c r="GJ99" s="37"/>
      <c r="GK99" s="37"/>
      <c r="GL99" s="37"/>
      <c r="GM99" s="37"/>
      <c r="GN99" s="37"/>
      <c r="GO99" s="37"/>
      <c r="GP99" s="37"/>
      <c r="GQ99" s="37"/>
      <c r="GR99" s="37"/>
      <c r="GS99" s="37"/>
      <c r="GT99" s="37"/>
      <c r="GU99" s="37"/>
      <c r="GV99" s="37"/>
      <c r="GW99" s="37"/>
      <c r="GX99" s="37"/>
      <c r="GY99" s="37"/>
      <c r="GZ99" s="37"/>
      <c r="HA99" s="37"/>
      <c r="HB99" s="37"/>
      <c r="HC99" s="37"/>
      <c r="HD99" s="37"/>
      <c r="HE99" s="37"/>
      <c r="HF99" s="37"/>
      <c r="HG99" s="37"/>
      <c r="HH99" s="37"/>
      <c r="HI99" s="37"/>
      <c r="HJ99" s="37"/>
      <c r="HK99" s="37"/>
      <c r="HL99" s="37"/>
      <c r="HM99" s="37"/>
      <c r="HN99" s="37"/>
      <c r="HO99" s="37"/>
      <c r="HP99" s="37"/>
      <c r="HQ99" s="37"/>
      <c r="HR99" s="37"/>
      <c r="HS99" s="37"/>
      <c r="HT99" s="37"/>
      <c r="HU99" s="37"/>
      <c r="HV99" s="37"/>
      <c r="HW99" s="37"/>
      <c r="HX99" s="37"/>
      <c r="HY99" s="37"/>
      <c r="HZ99" s="37"/>
      <c r="IA99" s="37"/>
      <c r="IB99" s="37"/>
      <c r="IC99" s="37"/>
      <c r="ID99" s="37"/>
      <c r="IE99" s="37"/>
      <c r="IF99" s="37"/>
      <c r="IG99" s="37"/>
      <c r="IH99" s="37"/>
      <c r="II99" s="37"/>
      <c r="IJ99" s="37"/>
      <c r="IK99" s="37"/>
      <c r="IL99" s="37"/>
      <c r="IM99" s="37"/>
      <c r="IN99" s="37"/>
      <c r="IO99" s="37"/>
      <c r="IP99" s="37"/>
      <c r="IQ99" s="37"/>
      <c r="IR99" s="37"/>
      <c r="IS99" s="37"/>
      <c r="IT99" s="37"/>
      <c r="IU99" s="37"/>
      <c r="IV99" s="37"/>
    </row>
    <row r="100" spans="1:256" customFormat="1" ht="13.5" thickBot="1" x14ac:dyDescent="0.25">
      <c r="A100" s="184" t="s">
        <v>272</v>
      </c>
      <c r="B100" s="200"/>
      <c r="C100" s="276">
        <v>19</v>
      </c>
      <c r="D100" s="201"/>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c r="DB100" s="37"/>
      <c r="DC100" s="37"/>
      <c r="DD100" s="37"/>
      <c r="DE100" s="37"/>
      <c r="DF100" s="37"/>
      <c r="DG100" s="37"/>
      <c r="DH100" s="37"/>
      <c r="DI100" s="37"/>
      <c r="DJ100" s="37"/>
      <c r="DK100" s="37"/>
      <c r="DL100" s="37"/>
      <c r="DM100" s="37"/>
      <c r="DN100" s="37"/>
      <c r="DO100" s="37"/>
      <c r="DP100" s="37"/>
      <c r="DQ100" s="37"/>
      <c r="DR100" s="37"/>
      <c r="DS100" s="37"/>
      <c r="DT100" s="37"/>
      <c r="DU100" s="37"/>
      <c r="DV100" s="37"/>
      <c r="DW100" s="37"/>
      <c r="DX100" s="37"/>
      <c r="DY100" s="37"/>
      <c r="DZ100" s="37"/>
      <c r="EA100" s="37"/>
      <c r="EB100" s="37"/>
      <c r="EC100" s="37"/>
      <c r="ED100" s="37"/>
      <c r="EE100" s="37"/>
      <c r="EF100" s="37"/>
      <c r="EG100" s="37"/>
      <c r="EH100" s="37"/>
      <c r="EI100" s="37"/>
      <c r="EJ100" s="37"/>
      <c r="EK100" s="37"/>
      <c r="EL100" s="37"/>
      <c r="EM100" s="37"/>
      <c r="EN100" s="37"/>
      <c r="EO100" s="37"/>
      <c r="EP100" s="37"/>
      <c r="EQ100" s="37"/>
      <c r="ER100" s="37"/>
      <c r="ES100" s="37"/>
      <c r="ET100" s="37"/>
      <c r="EU100" s="37"/>
      <c r="EV100" s="37"/>
      <c r="EW100" s="37"/>
      <c r="EX100" s="37"/>
      <c r="EY100" s="37"/>
      <c r="EZ100" s="37"/>
      <c r="FA100" s="37"/>
      <c r="FB100" s="37"/>
      <c r="FC100" s="37"/>
      <c r="FD100" s="37"/>
      <c r="FE100" s="37"/>
      <c r="FF100" s="37"/>
      <c r="FG100" s="37"/>
      <c r="FH100" s="37"/>
      <c r="FI100" s="37"/>
      <c r="FJ100" s="37"/>
      <c r="FK100" s="37"/>
      <c r="FL100" s="37"/>
      <c r="FM100" s="37"/>
      <c r="FN100" s="37"/>
      <c r="FO100" s="37"/>
      <c r="FP100" s="37"/>
      <c r="FQ100" s="37"/>
      <c r="FR100" s="37"/>
      <c r="FS100" s="37"/>
      <c r="FT100" s="37"/>
      <c r="FU100" s="37"/>
      <c r="FV100" s="37"/>
      <c r="FW100" s="37"/>
      <c r="FX100" s="37"/>
      <c r="FY100" s="37"/>
      <c r="FZ100" s="37"/>
      <c r="GA100" s="37"/>
      <c r="GB100" s="37"/>
      <c r="GC100" s="37"/>
      <c r="GD100" s="37"/>
      <c r="GE100" s="37"/>
      <c r="GF100" s="37"/>
      <c r="GG100" s="37"/>
      <c r="GH100" s="37"/>
      <c r="GI100" s="37"/>
      <c r="GJ100" s="37"/>
      <c r="GK100" s="37"/>
      <c r="GL100" s="37"/>
      <c r="GM100" s="37"/>
      <c r="GN100" s="37"/>
      <c r="GO100" s="37"/>
      <c r="GP100" s="37"/>
      <c r="GQ100" s="37"/>
      <c r="GR100" s="37"/>
      <c r="GS100" s="37"/>
      <c r="GT100" s="37"/>
      <c r="GU100" s="37"/>
      <c r="GV100" s="37"/>
      <c r="GW100" s="37"/>
      <c r="GX100" s="37"/>
      <c r="GY100" s="37"/>
      <c r="GZ100" s="37"/>
      <c r="HA100" s="37"/>
      <c r="HB100" s="37"/>
      <c r="HC100" s="37"/>
      <c r="HD100" s="37"/>
      <c r="HE100" s="37"/>
      <c r="HF100" s="37"/>
      <c r="HG100" s="37"/>
      <c r="HH100" s="37"/>
      <c r="HI100" s="37"/>
      <c r="HJ100" s="37"/>
      <c r="HK100" s="37"/>
      <c r="HL100" s="37"/>
      <c r="HM100" s="37"/>
      <c r="HN100" s="37"/>
      <c r="HO100" s="37"/>
      <c r="HP100" s="37"/>
      <c r="HQ100" s="37"/>
      <c r="HR100" s="37"/>
      <c r="HS100" s="37"/>
      <c r="HT100" s="37"/>
      <c r="HU100" s="37"/>
      <c r="HV100" s="37"/>
      <c r="HW100" s="37"/>
      <c r="HX100" s="37"/>
      <c r="HY100" s="37"/>
      <c r="HZ100" s="37"/>
      <c r="IA100" s="37"/>
      <c r="IB100" s="37"/>
      <c r="IC100" s="37"/>
      <c r="ID100" s="37"/>
      <c r="IE100" s="37"/>
      <c r="IF100" s="37"/>
      <c r="IG100" s="37"/>
      <c r="IH100" s="37"/>
      <c r="II100" s="37"/>
      <c r="IJ100" s="37"/>
      <c r="IK100" s="37"/>
      <c r="IL100" s="37"/>
      <c r="IM100" s="37"/>
      <c r="IN100" s="37"/>
      <c r="IO100" s="37"/>
      <c r="IP100" s="37"/>
      <c r="IQ100" s="37"/>
      <c r="IR100" s="37"/>
      <c r="IS100" s="37"/>
      <c r="IT100" s="37"/>
      <c r="IU100" s="37"/>
      <c r="IV100" s="37"/>
    </row>
    <row r="101" spans="1:256" customFormat="1" ht="13.5" thickBot="1" x14ac:dyDescent="0.25">
      <c r="A101" s="191" t="s">
        <v>73</v>
      </c>
      <c r="B101" s="301">
        <f>SUM(B83:B99)</f>
        <v>945</v>
      </c>
      <c r="C101" s="302">
        <f>SUM(C83:C100)</f>
        <v>895</v>
      </c>
      <c r="D101" s="299">
        <f>SUM(D83:D99)</f>
        <v>1371</v>
      </c>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DE101" s="37"/>
      <c r="DF101" s="37"/>
      <c r="DG101" s="37"/>
      <c r="DH101" s="37"/>
      <c r="DI101" s="37"/>
      <c r="DJ101" s="37"/>
      <c r="DK101" s="37"/>
      <c r="DL101" s="37"/>
      <c r="DM101" s="37"/>
      <c r="DN101" s="37"/>
      <c r="DO101" s="37"/>
      <c r="DP101" s="37"/>
      <c r="DQ101" s="37"/>
      <c r="DR101" s="37"/>
      <c r="DS101" s="37"/>
      <c r="DT101" s="37"/>
      <c r="DU101" s="37"/>
      <c r="DV101" s="37"/>
      <c r="DW101" s="37"/>
      <c r="DX101" s="37"/>
      <c r="DY101" s="37"/>
      <c r="DZ101" s="37"/>
      <c r="EA101" s="37"/>
      <c r="EB101" s="37"/>
      <c r="EC101" s="37"/>
      <c r="ED101" s="37"/>
      <c r="EE101" s="37"/>
      <c r="EF101" s="37"/>
      <c r="EG101" s="37"/>
      <c r="EH101" s="37"/>
      <c r="EI101" s="37"/>
      <c r="EJ101" s="37"/>
      <c r="EK101" s="37"/>
      <c r="EL101" s="37"/>
      <c r="EM101" s="37"/>
      <c r="EN101" s="37"/>
      <c r="EO101" s="37"/>
      <c r="EP101" s="37"/>
      <c r="EQ101" s="37"/>
      <c r="ER101" s="37"/>
      <c r="ES101" s="37"/>
      <c r="ET101" s="37"/>
      <c r="EU101" s="37"/>
      <c r="EV101" s="37"/>
      <c r="EW101" s="37"/>
      <c r="EX101" s="37"/>
      <c r="EY101" s="37"/>
      <c r="EZ101" s="37"/>
      <c r="FA101" s="37"/>
      <c r="FB101" s="37"/>
      <c r="FC101" s="37"/>
      <c r="FD101" s="37"/>
      <c r="FE101" s="37"/>
      <c r="FF101" s="37"/>
      <c r="FG101" s="37"/>
      <c r="FH101" s="37"/>
      <c r="FI101" s="37"/>
      <c r="FJ101" s="37"/>
      <c r="FK101" s="37"/>
      <c r="FL101" s="37"/>
      <c r="FM101" s="37"/>
      <c r="FN101" s="37"/>
      <c r="FO101" s="37"/>
      <c r="FP101" s="37"/>
      <c r="FQ101" s="37"/>
      <c r="FR101" s="37"/>
      <c r="FS101" s="37"/>
      <c r="FT101" s="37"/>
      <c r="FU101" s="37"/>
      <c r="FV101" s="37"/>
      <c r="FW101" s="37"/>
      <c r="FX101" s="37"/>
      <c r="FY101" s="37"/>
      <c r="FZ101" s="37"/>
      <c r="GA101" s="37"/>
      <c r="GB101" s="37"/>
      <c r="GC101" s="37"/>
      <c r="GD101" s="37"/>
      <c r="GE101" s="37"/>
      <c r="GF101" s="37"/>
      <c r="GG101" s="37"/>
      <c r="GH101" s="37"/>
      <c r="GI101" s="37"/>
      <c r="GJ101" s="37"/>
      <c r="GK101" s="37"/>
      <c r="GL101" s="37"/>
      <c r="GM101" s="37"/>
      <c r="GN101" s="37"/>
      <c r="GO101" s="37"/>
      <c r="GP101" s="37"/>
      <c r="GQ101" s="37"/>
      <c r="GR101" s="37"/>
      <c r="GS101" s="37"/>
      <c r="GT101" s="37"/>
      <c r="GU101" s="37"/>
      <c r="GV101" s="37"/>
      <c r="GW101" s="37"/>
      <c r="GX101" s="37"/>
      <c r="GY101" s="37"/>
      <c r="GZ101" s="37"/>
      <c r="HA101" s="37"/>
      <c r="HB101" s="37"/>
      <c r="HC101" s="37"/>
      <c r="HD101" s="37"/>
      <c r="HE101" s="37"/>
      <c r="HF101" s="37"/>
      <c r="HG101" s="37"/>
      <c r="HH101" s="37"/>
      <c r="HI101" s="37"/>
      <c r="HJ101" s="37"/>
      <c r="HK101" s="37"/>
      <c r="HL101" s="37"/>
      <c r="HM101" s="37"/>
      <c r="HN101" s="37"/>
      <c r="HO101" s="37"/>
      <c r="HP101" s="37"/>
      <c r="HQ101" s="37"/>
      <c r="HR101" s="37"/>
      <c r="HS101" s="37"/>
      <c r="HT101" s="37"/>
      <c r="HU101" s="37"/>
      <c r="HV101" s="37"/>
      <c r="HW101" s="37"/>
      <c r="HX101" s="37"/>
      <c r="HY101" s="37"/>
      <c r="HZ101" s="37"/>
      <c r="IA101" s="37"/>
      <c r="IB101" s="37"/>
      <c r="IC101" s="37"/>
      <c r="ID101" s="37"/>
      <c r="IE101" s="37"/>
      <c r="IF101" s="37"/>
      <c r="IG101" s="37"/>
      <c r="IH101" s="37"/>
      <c r="II101" s="37"/>
      <c r="IJ101" s="37"/>
      <c r="IK101" s="37"/>
      <c r="IL101" s="37"/>
      <c r="IM101" s="37"/>
      <c r="IN101" s="37"/>
      <c r="IO101" s="37"/>
      <c r="IP101" s="37"/>
      <c r="IQ101" s="37"/>
      <c r="IR101" s="37"/>
      <c r="IS101" s="37"/>
      <c r="IT101" s="37"/>
      <c r="IU101" s="37"/>
      <c r="IV101" s="37"/>
    </row>
    <row r="102" spans="1:256" customFormat="1" x14ac:dyDescent="0.2">
      <c r="A102" s="263"/>
      <c r="B102" s="284"/>
      <c r="C102" s="20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37"/>
      <c r="CS102" s="37"/>
      <c r="CT102" s="37"/>
      <c r="CU102" s="37"/>
      <c r="CV102" s="37"/>
      <c r="CW102" s="37"/>
      <c r="CX102" s="37"/>
      <c r="CY102" s="37"/>
      <c r="CZ102" s="37"/>
      <c r="DA102" s="37"/>
      <c r="DB102" s="37"/>
      <c r="DC102" s="37"/>
      <c r="DD102" s="37"/>
      <c r="DE102" s="37"/>
      <c r="DF102" s="37"/>
      <c r="DG102" s="37"/>
      <c r="DH102" s="37"/>
      <c r="DI102" s="37"/>
      <c r="DJ102" s="37"/>
      <c r="DK102" s="37"/>
      <c r="DL102" s="37"/>
      <c r="DM102" s="37"/>
      <c r="DN102" s="37"/>
      <c r="DO102" s="37"/>
      <c r="DP102" s="37"/>
      <c r="DQ102" s="37"/>
      <c r="DR102" s="37"/>
      <c r="DS102" s="37"/>
      <c r="DT102" s="37"/>
      <c r="DU102" s="37"/>
      <c r="DV102" s="37"/>
      <c r="DW102" s="37"/>
      <c r="DX102" s="37"/>
      <c r="DY102" s="37"/>
      <c r="DZ102" s="37"/>
      <c r="EA102" s="37"/>
      <c r="EB102" s="37"/>
      <c r="EC102" s="37"/>
      <c r="ED102" s="37"/>
      <c r="EE102" s="37"/>
      <c r="EF102" s="37"/>
      <c r="EG102" s="37"/>
      <c r="EH102" s="37"/>
      <c r="EI102" s="37"/>
      <c r="EJ102" s="37"/>
      <c r="EK102" s="37"/>
      <c r="EL102" s="37"/>
      <c r="EM102" s="37"/>
      <c r="EN102" s="37"/>
      <c r="EO102" s="37"/>
      <c r="EP102" s="37"/>
      <c r="EQ102" s="37"/>
      <c r="ER102" s="37"/>
      <c r="ES102" s="37"/>
      <c r="ET102" s="37"/>
      <c r="EU102" s="37"/>
      <c r="EV102" s="37"/>
      <c r="EW102" s="37"/>
      <c r="EX102" s="37"/>
      <c r="EY102" s="37"/>
      <c r="EZ102" s="37"/>
      <c r="FA102" s="37"/>
      <c r="FB102" s="37"/>
      <c r="FC102" s="37"/>
      <c r="FD102" s="37"/>
      <c r="FE102" s="37"/>
      <c r="FF102" s="37"/>
      <c r="FG102" s="37"/>
      <c r="FH102" s="37"/>
      <c r="FI102" s="37"/>
      <c r="FJ102" s="37"/>
      <c r="FK102" s="37"/>
      <c r="FL102" s="37"/>
      <c r="FM102" s="37"/>
      <c r="FN102" s="37"/>
      <c r="FO102" s="37"/>
      <c r="FP102" s="37"/>
      <c r="FQ102" s="37"/>
      <c r="FR102" s="37"/>
      <c r="FS102" s="37"/>
      <c r="FT102" s="37"/>
      <c r="FU102" s="37"/>
      <c r="FV102" s="37"/>
      <c r="FW102" s="37"/>
      <c r="FX102" s="37"/>
      <c r="FY102" s="37"/>
      <c r="FZ102" s="37"/>
      <c r="GA102" s="37"/>
      <c r="GB102" s="37"/>
      <c r="GC102" s="37"/>
      <c r="GD102" s="37"/>
      <c r="GE102" s="37"/>
      <c r="GF102" s="37"/>
      <c r="GG102" s="37"/>
      <c r="GH102" s="37"/>
      <c r="GI102" s="37"/>
      <c r="GJ102" s="37"/>
      <c r="GK102" s="37"/>
      <c r="GL102" s="37"/>
      <c r="GM102" s="37"/>
      <c r="GN102" s="37"/>
      <c r="GO102" s="37"/>
      <c r="GP102" s="37"/>
      <c r="GQ102" s="37"/>
      <c r="GR102" s="37"/>
      <c r="GS102" s="37"/>
      <c r="GT102" s="37"/>
      <c r="GU102" s="37"/>
      <c r="GV102" s="37"/>
      <c r="GW102" s="37"/>
      <c r="GX102" s="37"/>
      <c r="GY102" s="37"/>
      <c r="GZ102" s="37"/>
      <c r="HA102" s="37"/>
      <c r="HB102" s="37"/>
      <c r="HC102" s="37"/>
      <c r="HD102" s="37"/>
      <c r="HE102" s="37"/>
      <c r="HF102" s="37"/>
      <c r="HG102" s="37"/>
      <c r="HH102" s="37"/>
      <c r="HI102" s="37"/>
      <c r="HJ102" s="37"/>
      <c r="HK102" s="37"/>
      <c r="HL102" s="37"/>
      <c r="HM102" s="37"/>
      <c r="HN102" s="37"/>
      <c r="HO102" s="37"/>
      <c r="HP102" s="37"/>
      <c r="HQ102" s="37"/>
      <c r="HR102" s="37"/>
      <c r="HS102" s="37"/>
      <c r="HT102" s="37"/>
      <c r="HU102" s="37"/>
      <c r="HV102" s="37"/>
      <c r="HW102" s="37"/>
      <c r="HX102" s="37"/>
      <c r="HY102" s="37"/>
      <c r="HZ102" s="37"/>
      <c r="IA102" s="37"/>
      <c r="IB102" s="37"/>
      <c r="IC102" s="37"/>
      <c r="ID102" s="37"/>
      <c r="IE102" s="37"/>
      <c r="IF102" s="37"/>
      <c r="IG102" s="37"/>
      <c r="IH102" s="37"/>
      <c r="II102" s="37"/>
      <c r="IJ102" s="37"/>
      <c r="IK102" s="37"/>
      <c r="IL102" s="37"/>
      <c r="IM102" s="37"/>
      <c r="IN102" s="37"/>
      <c r="IO102" s="37"/>
      <c r="IP102" s="37"/>
      <c r="IQ102" s="37"/>
      <c r="IR102" s="37"/>
      <c r="IS102" s="37"/>
      <c r="IT102" s="37"/>
      <c r="IU102" s="37"/>
      <c r="IV102" s="37"/>
    </row>
    <row r="103" spans="1:256" s="154" customFormat="1" x14ac:dyDescent="0.2">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c r="CU103" s="37"/>
      <c r="CV103" s="37"/>
      <c r="CW103" s="37"/>
      <c r="CX103" s="37"/>
      <c r="CY103" s="37"/>
      <c r="CZ103" s="37"/>
      <c r="DA103" s="37"/>
      <c r="DB103" s="37"/>
      <c r="DC103" s="37"/>
      <c r="DD103" s="37"/>
      <c r="DE103" s="37"/>
      <c r="DF103" s="37"/>
      <c r="DG103" s="37"/>
      <c r="DH103" s="37"/>
      <c r="DI103" s="37"/>
      <c r="DJ103" s="37"/>
      <c r="DK103" s="37"/>
      <c r="DL103" s="37"/>
      <c r="DM103" s="37"/>
      <c r="DN103" s="37"/>
      <c r="DO103" s="37"/>
      <c r="DP103" s="37"/>
      <c r="DQ103" s="37"/>
      <c r="DR103" s="37"/>
      <c r="DS103" s="37"/>
      <c r="DT103" s="37"/>
      <c r="DU103" s="37"/>
      <c r="DV103" s="37"/>
      <c r="DW103" s="37"/>
      <c r="DX103" s="37"/>
      <c r="DY103" s="37"/>
      <c r="DZ103" s="37"/>
      <c r="EA103" s="37"/>
      <c r="EB103" s="37"/>
      <c r="EC103" s="37"/>
      <c r="ED103" s="37"/>
      <c r="EE103" s="37"/>
      <c r="EF103" s="37"/>
      <c r="EG103" s="37"/>
      <c r="EH103" s="37"/>
      <c r="EI103" s="37"/>
      <c r="EJ103" s="37"/>
      <c r="EK103" s="37"/>
      <c r="EL103" s="37"/>
      <c r="EM103" s="37"/>
      <c r="EN103" s="37"/>
      <c r="EO103" s="37"/>
      <c r="EP103" s="37"/>
      <c r="EQ103" s="37"/>
      <c r="ER103" s="37"/>
      <c r="ES103" s="37"/>
      <c r="ET103" s="37"/>
      <c r="EU103" s="37"/>
      <c r="EV103" s="37"/>
      <c r="EW103" s="37"/>
      <c r="EX103" s="37"/>
      <c r="EY103" s="37"/>
      <c r="EZ103" s="37"/>
      <c r="FA103" s="37"/>
      <c r="FB103" s="37"/>
      <c r="FC103" s="37"/>
      <c r="FD103" s="37"/>
      <c r="FE103" s="37"/>
      <c r="FF103" s="37"/>
      <c r="FG103" s="37"/>
      <c r="FH103" s="37"/>
      <c r="FI103" s="37"/>
      <c r="FJ103" s="37"/>
      <c r="FK103" s="37"/>
      <c r="FL103" s="37"/>
      <c r="FM103" s="37"/>
      <c r="FN103" s="37"/>
      <c r="FO103" s="37"/>
      <c r="FP103" s="37"/>
      <c r="FQ103" s="37"/>
      <c r="FR103" s="37"/>
      <c r="FS103" s="37"/>
      <c r="FT103" s="37"/>
      <c r="FU103" s="37"/>
      <c r="FV103" s="37"/>
      <c r="FW103" s="37"/>
      <c r="FX103" s="37"/>
      <c r="FY103" s="37"/>
      <c r="FZ103" s="37"/>
      <c r="GA103" s="37"/>
      <c r="GB103" s="37"/>
      <c r="GC103" s="37"/>
      <c r="GD103" s="37"/>
      <c r="GE103" s="37"/>
      <c r="GF103" s="37"/>
      <c r="GG103" s="37"/>
      <c r="GH103" s="37"/>
      <c r="GI103" s="37"/>
      <c r="GJ103" s="37"/>
      <c r="GK103" s="37"/>
      <c r="GL103" s="37"/>
      <c r="GM103" s="37"/>
      <c r="GN103" s="37"/>
      <c r="GO103" s="37"/>
      <c r="GP103" s="37"/>
      <c r="GQ103" s="37"/>
      <c r="GR103" s="37"/>
      <c r="GS103" s="37"/>
      <c r="GT103" s="37"/>
      <c r="GU103" s="37"/>
      <c r="GV103" s="37"/>
      <c r="GW103" s="37"/>
      <c r="GX103" s="37"/>
      <c r="GY103" s="37"/>
      <c r="GZ103" s="37"/>
      <c r="HA103" s="37"/>
      <c r="HB103" s="37"/>
      <c r="HC103" s="37"/>
      <c r="HD103" s="37"/>
      <c r="HE103" s="37"/>
      <c r="HF103" s="37"/>
      <c r="HG103" s="37"/>
      <c r="HH103" s="37"/>
      <c r="HI103" s="37"/>
      <c r="HJ103" s="37"/>
      <c r="HK103" s="37"/>
      <c r="HL103" s="37"/>
      <c r="HM103" s="37"/>
      <c r="HN103" s="37"/>
      <c r="HO103" s="37"/>
      <c r="HP103" s="37"/>
      <c r="HQ103" s="37"/>
      <c r="HR103" s="37"/>
      <c r="HS103" s="37"/>
      <c r="HT103" s="37"/>
      <c r="HU103" s="37"/>
      <c r="HV103" s="37"/>
      <c r="HW103" s="37"/>
      <c r="HX103" s="37"/>
      <c r="HY103" s="37"/>
      <c r="HZ103" s="37"/>
      <c r="IA103" s="37"/>
      <c r="IB103" s="37"/>
      <c r="IC103" s="37"/>
      <c r="ID103" s="37"/>
      <c r="IE103" s="37"/>
      <c r="IF103" s="37"/>
      <c r="IG103" s="37"/>
      <c r="IH103" s="37"/>
      <c r="II103" s="37"/>
      <c r="IJ103" s="37"/>
      <c r="IK103" s="37"/>
      <c r="IL103" s="37"/>
      <c r="IM103" s="37"/>
      <c r="IN103" s="37"/>
      <c r="IO103" s="37"/>
      <c r="IP103" s="37"/>
      <c r="IQ103" s="37"/>
      <c r="IR103" s="37"/>
      <c r="IS103" s="37"/>
      <c r="IT103" s="37"/>
      <c r="IU103" s="37"/>
      <c r="IV103" s="37"/>
    </row>
    <row r="104" spans="1:256" s="154" customFormat="1" ht="25.5" x14ac:dyDescent="0.2">
      <c r="A104" s="208" t="s">
        <v>135</v>
      </c>
      <c r="B104" s="208" t="s">
        <v>276</v>
      </c>
      <c r="C104" s="209" t="s">
        <v>136</v>
      </c>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c r="DB104" s="37"/>
      <c r="DC104" s="37"/>
      <c r="DD104" s="37"/>
      <c r="DE104" s="37"/>
      <c r="DF104" s="37"/>
      <c r="DG104" s="37"/>
      <c r="DH104" s="37"/>
      <c r="DI104" s="37"/>
      <c r="DJ104" s="37"/>
      <c r="DK104" s="37"/>
      <c r="DL104" s="37"/>
      <c r="DM104" s="37"/>
      <c r="DN104" s="37"/>
      <c r="DO104" s="37"/>
      <c r="DP104" s="37"/>
      <c r="DQ104" s="37"/>
      <c r="DR104" s="37"/>
      <c r="DS104" s="37"/>
      <c r="DT104" s="37"/>
      <c r="DU104" s="37"/>
      <c r="DV104" s="37"/>
      <c r="DW104" s="37"/>
      <c r="DX104" s="37"/>
      <c r="DY104" s="37"/>
      <c r="DZ104" s="37"/>
      <c r="EA104" s="37"/>
      <c r="EB104" s="37"/>
      <c r="EC104" s="37"/>
      <c r="ED104" s="37"/>
      <c r="EE104" s="37"/>
      <c r="EF104" s="37"/>
      <c r="EG104" s="37"/>
      <c r="EH104" s="37"/>
      <c r="EI104" s="37"/>
      <c r="EJ104" s="37"/>
      <c r="EK104" s="37"/>
      <c r="EL104" s="37"/>
      <c r="EM104" s="37"/>
      <c r="EN104" s="37"/>
      <c r="EO104" s="37"/>
      <c r="EP104" s="37"/>
      <c r="EQ104" s="37"/>
      <c r="ER104" s="37"/>
      <c r="ES104" s="37"/>
      <c r="ET104" s="37"/>
      <c r="EU104" s="37"/>
      <c r="EV104" s="37"/>
      <c r="EW104" s="37"/>
      <c r="EX104" s="37"/>
      <c r="EY104" s="37"/>
      <c r="EZ104" s="37"/>
      <c r="FA104" s="37"/>
      <c r="FB104" s="37"/>
      <c r="FC104" s="37"/>
      <c r="FD104" s="37"/>
      <c r="FE104" s="37"/>
      <c r="FF104" s="37"/>
      <c r="FG104" s="37"/>
      <c r="FH104" s="37"/>
      <c r="FI104" s="37"/>
      <c r="FJ104" s="37"/>
      <c r="FK104" s="37"/>
      <c r="FL104" s="37"/>
      <c r="FM104" s="37"/>
      <c r="FN104" s="37"/>
      <c r="FO104" s="37"/>
      <c r="FP104" s="37"/>
      <c r="FQ104" s="37"/>
      <c r="FR104" s="37"/>
      <c r="FS104" s="37"/>
      <c r="FT104" s="37"/>
      <c r="FU104" s="37"/>
      <c r="FV104" s="37"/>
      <c r="FW104" s="37"/>
      <c r="FX104" s="37"/>
      <c r="FY104" s="37"/>
      <c r="FZ104" s="37"/>
      <c r="GA104" s="37"/>
      <c r="GB104" s="37"/>
      <c r="GC104" s="37"/>
      <c r="GD104" s="37"/>
      <c r="GE104" s="37"/>
      <c r="GF104" s="37"/>
      <c r="GG104" s="37"/>
      <c r="GH104" s="37"/>
      <c r="GI104" s="37"/>
      <c r="GJ104" s="37"/>
      <c r="GK104" s="37"/>
      <c r="GL104" s="37"/>
      <c r="GM104" s="37"/>
      <c r="GN104" s="37"/>
      <c r="GO104" s="37"/>
      <c r="GP104" s="37"/>
      <c r="GQ104" s="37"/>
      <c r="GR104" s="37"/>
      <c r="GS104" s="37"/>
      <c r="GT104" s="37"/>
      <c r="GU104" s="37"/>
      <c r="GV104" s="37"/>
      <c r="GW104" s="37"/>
      <c r="GX104" s="37"/>
      <c r="GY104" s="37"/>
      <c r="GZ104" s="37"/>
      <c r="HA104" s="37"/>
      <c r="HB104" s="37"/>
      <c r="HC104" s="37"/>
      <c r="HD104" s="37"/>
      <c r="HE104" s="37"/>
      <c r="HF104" s="37"/>
      <c r="HG104" s="37"/>
      <c r="HH104" s="37"/>
      <c r="HI104" s="37"/>
      <c r="HJ104" s="37"/>
      <c r="HK104" s="37"/>
      <c r="HL104" s="37"/>
      <c r="HM104" s="37"/>
      <c r="HN104" s="37"/>
      <c r="HO104" s="37"/>
      <c r="HP104" s="37"/>
      <c r="HQ104" s="37"/>
      <c r="HR104" s="37"/>
      <c r="HS104" s="37"/>
      <c r="HT104" s="37"/>
      <c r="HU104" s="37"/>
      <c r="HV104" s="37"/>
      <c r="HW104" s="37"/>
      <c r="HX104" s="37"/>
      <c r="HY104" s="37"/>
      <c r="HZ104" s="37"/>
      <c r="IA104" s="37"/>
      <c r="IB104" s="37"/>
      <c r="IC104" s="37"/>
      <c r="ID104" s="37"/>
      <c r="IE104" s="37"/>
      <c r="IF104" s="37"/>
      <c r="IG104" s="37"/>
      <c r="IH104" s="37"/>
      <c r="II104" s="37"/>
      <c r="IJ104" s="37"/>
      <c r="IK104" s="37"/>
      <c r="IL104" s="37"/>
      <c r="IM104" s="37"/>
      <c r="IN104" s="37"/>
      <c r="IO104" s="37"/>
      <c r="IP104" s="37"/>
      <c r="IQ104" s="37"/>
      <c r="IR104" s="37"/>
      <c r="IS104" s="37"/>
      <c r="IT104" s="37"/>
      <c r="IU104" s="37"/>
      <c r="IV104" s="37"/>
    </row>
    <row r="105" spans="1:256" s="154" customFormat="1" x14ac:dyDescent="0.2">
      <c r="A105" s="210" t="s">
        <v>139</v>
      </c>
      <c r="B105" s="303">
        <v>324</v>
      </c>
      <c r="C105" s="303">
        <v>443</v>
      </c>
    </row>
    <row r="106" spans="1:256" s="154" customFormat="1" x14ac:dyDescent="0.2">
      <c r="A106" s="210" t="s">
        <v>137</v>
      </c>
      <c r="B106" s="303">
        <v>233</v>
      </c>
      <c r="C106" s="303">
        <v>497</v>
      </c>
    </row>
    <row r="107" spans="1:256" s="154" customFormat="1" x14ac:dyDescent="0.2">
      <c r="A107" s="210" t="s">
        <v>140</v>
      </c>
      <c r="B107" s="303">
        <v>157</v>
      </c>
      <c r="C107" s="303">
        <v>169</v>
      </c>
    </row>
    <row r="108" spans="1:256" s="154" customFormat="1" x14ac:dyDescent="0.2">
      <c r="A108" s="210" t="s">
        <v>138</v>
      </c>
      <c r="B108" s="303">
        <v>94</v>
      </c>
      <c r="C108" s="303">
        <v>144</v>
      </c>
    </row>
    <row r="109" spans="1:256" s="154" customFormat="1" x14ac:dyDescent="0.2">
      <c r="A109" s="210" t="s">
        <v>141</v>
      </c>
      <c r="B109" s="303">
        <v>38</v>
      </c>
      <c r="C109" s="303">
        <v>49</v>
      </c>
    </row>
    <row r="110" spans="1:256" s="154" customFormat="1" x14ac:dyDescent="0.2">
      <c r="A110" s="210" t="s">
        <v>286</v>
      </c>
      <c r="B110" s="278">
        <v>33</v>
      </c>
      <c r="C110" s="303">
        <v>51</v>
      </c>
    </row>
    <row r="111" spans="1:256" s="154" customFormat="1" x14ac:dyDescent="0.2">
      <c r="A111" s="210" t="s">
        <v>281</v>
      </c>
      <c r="B111" s="303">
        <v>7</v>
      </c>
      <c r="C111" s="303">
        <v>9</v>
      </c>
    </row>
    <row r="112" spans="1:256" s="154" customFormat="1" x14ac:dyDescent="0.2">
      <c r="A112" s="210" t="s">
        <v>6</v>
      </c>
      <c r="B112" s="303">
        <v>4</v>
      </c>
      <c r="C112" s="303">
        <v>4</v>
      </c>
    </row>
    <row r="113" spans="1:5" s="154" customFormat="1" x14ac:dyDescent="0.2">
      <c r="A113" s="210" t="s">
        <v>89</v>
      </c>
      <c r="B113" s="303">
        <v>3</v>
      </c>
      <c r="C113" s="303">
        <v>3</v>
      </c>
    </row>
    <row r="114" spans="1:5" s="154" customFormat="1" x14ac:dyDescent="0.2">
      <c r="A114" s="210" t="s">
        <v>275</v>
      </c>
      <c r="B114" s="278">
        <v>2</v>
      </c>
      <c r="C114" s="211">
        <v>2</v>
      </c>
    </row>
    <row r="115" spans="1:5" s="154" customFormat="1" x14ac:dyDescent="0.2">
      <c r="A115" s="212" t="s">
        <v>73</v>
      </c>
      <c r="B115" s="279">
        <f>SUM(B105:B114)</f>
        <v>895</v>
      </c>
      <c r="C115" s="304">
        <f>SUM(C105:C114)</f>
        <v>1371</v>
      </c>
    </row>
    <row r="116" spans="1:5" s="154" customFormat="1" x14ac:dyDescent="0.2">
      <c r="E116" s="37"/>
    </row>
    <row r="117" spans="1:5" s="154" customFormat="1" ht="25.5" x14ac:dyDescent="0.2">
      <c r="A117" s="208" t="s">
        <v>133</v>
      </c>
      <c r="B117" s="209" t="s">
        <v>288</v>
      </c>
    </row>
    <row r="118" spans="1:5" s="154" customFormat="1" ht="25.5" x14ac:dyDescent="0.2">
      <c r="A118" s="306" t="s">
        <v>266</v>
      </c>
      <c r="B118" s="211">
        <v>227</v>
      </c>
    </row>
    <row r="119" spans="1:5" s="154" customFormat="1" ht="25.5" x14ac:dyDescent="0.2">
      <c r="A119" s="306" t="s">
        <v>270</v>
      </c>
      <c r="B119" s="211">
        <v>166</v>
      </c>
    </row>
    <row r="120" spans="1:5" s="154" customFormat="1" x14ac:dyDescent="0.2">
      <c r="A120" s="306" t="s">
        <v>251</v>
      </c>
      <c r="B120" s="211">
        <v>152</v>
      </c>
    </row>
    <row r="121" spans="1:5" s="154" customFormat="1" ht="25.5" x14ac:dyDescent="0.2">
      <c r="A121" s="306" t="s">
        <v>265</v>
      </c>
      <c r="B121" s="211">
        <v>144</v>
      </c>
    </row>
    <row r="122" spans="1:5" s="154" customFormat="1" ht="25.5" x14ac:dyDescent="0.2">
      <c r="A122" s="306" t="s">
        <v>268</v>
      </c>
      <c r="B122" s="211">
        <v>126</v>
      </c>
    </row>
    <row r="123" spans="1:5" s="154" customFormat="1" x14ac:dyDescent="0.2">
      <c r="A123" s="306" t="s">
        <v>249</v>
      </c>
      <c r="B123" s="211">
        <v>113</v>
      </c>
    </row>
    <row r="124" spans="1:5" s="154" customFormat="1" ht="25.5" x14ac:dyDescent="0.2">
      <c r="A124" s="306" t="s">
        <v>247</v>
      </c>
      <c r="B124" s="211">
        <v>9</v>
      </c>
    </row>
    <row r="125" spans="1:5" s="154" customFormat="1" x14ac:dyDescent="0.2">
      <c r="A125" s="306" t="s">
        <v>267</v>
      </c>
      <c r="B125" s="211">
        <v>7</v>
      </c>
    </row>
    <row r="126" spans="1:5" s="154" customFormat="1" x14ac:dyDescent="0.2">
      <c r="A126" s="306" t="s">
        <v>269</v>
      </c>
      <c r="B126" s="211">
        <v>1</v>
      </c>
    </row>
    <row r="127" spans="1:5" s="154" customFormat="1" x14ac:dyDescent="0.2">
      <c r="A127" s="219" t="s">
        <v>73</v>
      </c>
      <c r="B127" s="220">
        <f>SUM(B118:B126)</f>
        <v>945</v>
      </c>
    </row>
  </sheetData>
  <mergeCells count="19">
    <mergeCell ref="A2:E2"/>
    <mergeCell ref="A4:D4"/>
    <mergeCell ref="A5:E5"/>
    <mergeCell ref="A6:A7"/>
    <mergeCell ref="B6:B7"/>
    <mergeCell ref="C6:C7"/>
    <mergeCell ref="A80:D80"/>
    <mergeCell ref="A27:D27"/>
    <mergeCell ref="A29:E29"/>
    <mergeCell ref="A31:A32"/>
    <mergeCell ref="B31:B32"/>
    <mergeCell ref="C31:C32"/>
    <mergeCell ref="D31:D32"/>
    <mergeCell ref="E31:E32"/>
    <mergeCell ref="A52:D52"/>
    <mergeCell ref="A55:C55"/>
    <mergeCell ref="A57:A58"/>
    <mergeCell ref="B57:B58"/>
    <mergeCell ref="C57:C58"/>
  </mergeCells>
  <printOptions horizontalCentered="1"/>
  <pageMargins left="0.6" right="0.56000000000000005" top="0.59055118110236227" bottom="0.78" header="0" footer="0"/>
  <pageSetup paperSize="9" scale="60" orientation="portrait" horizontalDpi="300" verticalDpi="300" r:id="rId1"/>
  <headerFooter alignWithMargins="0">
    <oddFooter>&amp;A</oddFooter>
  </headerFooter>
  <rowBreaks count="1" manualBreakCount="1">
    <brk id="53" max="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V127"/>
  <sheetViews>
    <sheetView view="pageBreakPreview" topLeftCell="A95" zoomScale="75" zoomScaleNormal="75" zoomScaleSheetLayoutView="75" workbookViewId="0">
      <selection activeCell="D132" sqref="D132"/>
    </sheetView>
  </sheetViews>
  <sheetFormatPr baseColWidth="10" defaultRowHeight="12.75" x14ac:dyDescent="0.2"/>
  <cols>
    <col min="1" max="1" width="31.85546875" style="37" customWidth="1"/>
    <col min="2" max="2" width="22.42578125" style="37" customWidth="1"/>
    <col min="3" max="3" width="19.42578125" style="37" customWidth="1"/>
    <col min="4" max="4" width="17.5703125" style="37" customWidth="1"/>
    <col min="5" max="5" width="21.140625" style="37" customWidth="1"/>
    <col min="6" max="16384" width="11.42578125" style="37"/>
  </cols>
  <sheetData>
    <row r="2" spans="1:13" ht="18" x14ac:dyDescent="0.25">
      <c r="A2" s="416" t="s">
        <v>167</v>
      </c>
      <c r="B2" s="416"/>
      <c r="C2" s="416"/>
      <c r="D2" s="416"/>
      <c r="E2" s="416"/>
      <c r="F2" s="36"/>
      <c r="G2" s="36"/>
      <c r="H2" s="36"/>
      <c r="I2" s="36"/>
      <c r="J2" s="36"/>
    </row>
    <row r="4" spans="1:13" ht="15" customHeight="1" x14ac:dyDescent="0.25">
      <c r="A4" s="419" t="s">
        <v>298</v>
      </c>
      <c r="B4" s="419"/>
      <c r="C4" s="419"/>
      <c r="D4" s="419"/>
      <c r="E4" s="222"/>
      <c r="F4" s="221"/>
      <c r="G4" s="221"/>
      <c r="H4" s="221"/>
      <c r="I4" s="221"/>
      <c r="J4" s="221"/>
      <c r="K4" s="221"/>
    </row>
    <row r="5" spans="1:13" ht="13.5" thickBot="1" x14ac:dyDescent="0.25">
      <c r="A5" s="417"/>
      <c r="B5" s="417"/>
      <c r="C5" s="417"/>
      <c r="D5" s="418"/>
      <c r="E5" s="418"/>
    </row>
    <row r="6" spans="1:13" s="4" customFormat="1" ht="12.75" customHeight="1" x14ac:dyDescent="0.2">
      <c r="A6" s="383" t="s">
        <v>72</v>
      </c>
      <c r="B6" s="377" t="s">
        <v>130</v>
      </c>
      <c r="C6" s="398" t="s">
        <v>76</v>
      </c>
      <c r="D6" s="9"/>
      <c r="E6" s="3"/>
      <c r="F6" s="3"/>
      <c r="G6" s="3"/>
      <c r="H6" s="3"/>
      <c r="I6" s="3"/>
    </row>
    <row r="7" spans="1:13" s="4" customFormat="1" ht="28.5" customHeight="1" thickBot="1" x14ac:dyDescent="0.25">
      <c r="A7" s="384"/>
      <c r="B7" s="378"/>
      <c r="C7" s="399"/>
      <c r="D7" s="3"/>
      <c r="E7" s="3"/>
      <c r="F7" s="3"/>
      <c r="G7" s="3"/>
      <c r="H7" s="3"/>
      <c r="I7" s="3"/>
    </row>
    <row r="8" spans="1:13" s="4" customFormat="1" x14ac:dyDescent="0.2">
      <c r="A8" s="31" t="s">
        <v>74</v>
      </c>
      <c r="B8" s="119">
        <v>1317915.8900000001</v>
      </c>
      <c r="C8" s="280">
        <v>29.50291476508097</v>
      </c>
      <c r="D8" s="7"/>
      <c r="E8" s="7"/>
      <c r="F8" s="7"/>
      <c r="G8" s="7"/>
      <c r="H8" s="7"/>
      <c r="I8" s="7"/>
      <c r="J8" s="7"/>
      <c r="K8" s="7"/>
      <c r="L8" s="7"/>
      <c r="M8" s="7"/>
    </row>
    <row r="9" spans="1:13" s="4" customFormat="1" x14ac:dyDescent="0.2">
      <c r="A9" s="32" t="s">
        <v>92</v>
      </c>
      <c r="B9" s="122">
        <v>148873.15000000002</v>
      </c>
      <c r="C9" s="121">
        <v>5.6923240196973577</v>
      </c>
      <c r="D9" s="7"/>
      <c r="E9" s="7"/>
      <c r="F9" s="7"/>
      <c r="G9" s="7"/>
      <c r="H9" s="7"/>
      <c r="I9" s="7"/>
      <c r="J9" s="7"/>
      <c r="K9" s="7"/>
      <c r="L9" s="7"/>
      <c r="M9" s="7"/>
    </row>
    <row r="10" spans="1:13" s="4" customFormat="1" x14ac:dyDescent="0.2">
      <c r="A10" s="32" t="s">
        <v>95</v>
      </c>
      <c r="B10" s="122"/>
      <c r="C10" s="121">
        <v>0</v>
      </c>
      <c r="D10" s="7"/>
      <c r="E10" s="7"/>
      <c r="F10" s="7"/>
      <c r="G10" s="7"/>
      <c r="H10" s="7"/>
      <c r="I10" s="7"/>
      <c r="J10" s="7"/>
      <c r="K10" s="7"/>
      <c r="L10" s="7"/>
      <c r="M10" s="7"/>
    </row>
    <row r="11" spans="1:13" s="4" customFormat="1" x14ac:dyDescent="0.2">
      <c r="A11" s="32" t="s">
        <v>77</v>
      </c>
      <c r="B11" s="122">
        <v>54741.35</v>
      </c>
      <c r="C11" s="121">
        <v>15.025747220847428</v>
      </c>
      <c r="D11" s="7"/>
      <c r="E11" s="7"/>
      <c r="F11" s="7"/>
      <c r="G11" s="7"/>
      <c r="H11" s="7"/>
      <c r="I11" s="7"/>
      <c r="J11" s="7"/>
      <c r="K11" s="7"/>
      <c r="L11" s="7"/>
      <c r="M11" s="7"/>
    </row>
    <row r="12" spans="1:13" s="4" customFormat="1" x14ac:dyDescent="0.2">
      <c r="A12" s="32" t="s">
        <v>78</v>
      </c>
      <c r="B12" s="122">
        <v>885511.03</v>
      </c>
      <c r="C12" s="121">
        <v>24.614372294445459</v>
      </c>
      <c r="D12" s="7"/>
      <c r="E12" s="7"/>
      <c r="F12" s="7"/>
      <c r="G12" s="7"/>
      <c r="H12" s="7"/>
      <c r="I12" s="7"/>
      <c r="J12" s="7"/>
      <c r="K12" s="7"/>
      <c r="L12" s="7"/>
      <c r="M12" s="7"/>
    </row>
    <row r="13" spans="1:13" s="4" customFormat="1" x14ac:dyDescent="0.2">
      <c r="A13" s="32" t="s">
        <v>79</v>
      </c>
      <c r="B13" s="122">
        <v>934309</v>
      </c>
      <c r="C13" s="121">
        <v>19.402695345469471</v>
      </c>
      <c r="D13" s="7"/>
      <c r="E13" s="7"/>
      <c r="F13" s="7"/>
      <c r="G13" s="7"/>
      <c r="H13" s="7"/>
      <c r="I13" s="7"/>
      <c r="J13" s="7"/>
      <c r="K13" s="7"/>
      <c r="L13" s="7"/>
      <c r="M13" s="7"/>
    </row>
    <row r="14" spans="1:13" s="4" customFormat="1" x14ac:dyDescent="0.2">
      <c r="A14" s="32" t="s">
        <v>80</v>
      </c>
      <c r="B14" s="122">
        <v>664740.79999999993</v>
      </c>
      <c r="C14" s="121">
        <v>33.099206161318669</v>
      </c>
      <c r="D14" s="7"/>
      <c r="E14" s="7"/>
      <c r="F14" s="7"/>
      <c r="G14" s="7"/>
      <c r="H14" s="7"/>
      <c r="I14" s="7"/>
      <c r="J14" s="7"/>
      <c r="K14" s="7"/>
      <c r="L14" s="7"/>
      <c r="M14" s="7"/>
    </row>
    <row r="15" spans="1:13" s="4" customFormat="1" x14ac:dyDescent="0.2">
      <c r="A15" s="32" t="s">
        <v>0</v>
      </c>
      <c r="B15" s="122">
        <v>63145.53</v>
      </c>
      <c r="C15" s="121">
        <v>14.408158237099684</v>
      </c>
      <c r="D15" s="7"/>
      <c r="E15" s="7"/>
      <c r="F15" s="7"/>
      <c r="G15" s="7"/>
      <c r="H15" s="7"/>
      <c r="I15" s="7"/>
      <c r="J15" s="7"/>
      <c r="K15" s="7"/>
      <c r="L15" s="7"/>
      <c r="M15" s="7"/>
    </row>
    <row r="16" spans="1:13" s="4" customFormat="1" x14ac:dyDescent="0.2">
      <c r="A16" s="32" t="s">
        <v>81</v>
      </c>
      <c r="B16" s="122">
        <v>318697.96999999997</v>
      </c>
      <c r="C16" s="121">
        <v>53.619795280831241</v>
      </c>
      <c r="D16" s="7"/>
      <c r="E16" s="7"/>
      <c r="F16" s="7"/>
      <c r="G16" s="7"/>
      <c r="H16" s="7"/>
      <c r="I16" s="7"/>
      <c r="J16" s="7"/>
      <c r="K16" s="7"/>
      <c r="L16" s="7"/>
      <c r="M16" s="7"/>
    </row>
    <row r="17" spans="1:13" s="4" customFormat="1" x14ac:dyDescent="0.2">
      <c r="A17" s="32" t="s">
        <v>97</v>
      </c>
      <c r="B17" s="122">
        <v>139309.85</v>
      </c>
      <c r="C17" s="121">
        <v>10.994939205008134</v>
      </c>
      <c r="D17" s="7"/>
      <c r="E17" s="7"/>
      <c r="F17" s="7"/>
      <c r="G17" s="7"/>
      <c r="H17" s="7"/>
      <c r="I17" s="7"/>
      <c r="J17" s="7"/>
      <c r="K17" s="7"/>
      <c r="L17" s="7"/>
      <c r="M17" s="7"/>
    </row>
    <row r="18" spans="1:13" s="4" customFormat="1" x14ac:dyDescent="0.2">
      <c r="A18" s="32" t="s">
        <v>94</v>
      </c>
      <c r="B18" s="122">
        <v>299033.93000000005</v>
      </c>
      <c r="C18" s="121">
        <v>10.410409378668303</v>
      </c>
      <c r="D18" s="7"/>
      <c r="E18" s="7"/>
      <c r="F18" s="7"/>
      <c r="G18" s="7"/>
      <c r="H18" s="7"/>
      <c r="I18" s="7"/>
      <c r="J18" s="7"/>
      <c r="K18" s="7"/>
      <c r="L18" s="7"/>
      <c r="M18" s="7"/>
    </row>
    <row r="19" spans="1:13" s="4" customFormat="1" x14ac:dyDescent="0.2">
      <c r="A19" s="32" t="s">
        <v>90</v>
      </c>
      <c r="B19" s="122">
        <v>251286</v>
      </c>
      <c r="C19" s="121">
        <v>12.313389809582343</v>
      </c>
      <c r="D19" s="7"/>
      <c r="E19" s="7"/>
      <c r="F19" s="7"/>
      <c r="G19" s="7"/>
      <c r="H19" s="7"/>
      <c r="I19" s="7"/>
      <c r="J19" s="7"/>
      <c r="K19" s="7"/>
      <c r="L19" s="7"/>
      <c r="M19" s="7"/>
    </row>
    <row r="20" spans="1:13" s="4" customFormat="1" x14ac:dyDescent="0.2">
      <c r="A20" s="32" t="s">
        <v>75</v>
      </c>
      <c r="B20" s="122">
        <v>12385.14</v>
      </c>
      <c r="C20" s="121">
        <v>5.574162247096826</v>
      </c>
      <c r="D20" s="7"/>
      <c r="E20" s="7"/>
      <c r="F20" s="7"/>
      <c r="G20" s="7"/>
      <c r="H20" s="7"/>
      <c r="I20" s="7"/>
      <c r="J20" s="7"/>
      <c r="K20" s="7"/>
      <c r="L20" s="7"/>
      <c r="M20" s="7"/>
    </row>
    <row r="21" spans="1:13" s="4" customFormat="1" x14ac:dyDescent="0.2">
      <c r="A21" s="32" t="s">
        <v>82</v>
      </c>
      <c r="B21" s="122">
        <v>85178.97</v>
      </c>
      <c r="C21" s="121">
        <v>27.392940402075212</v>
      </c>
      <c r="D21" s="7"/>
      <c r="E21" s="7"/>
      <c r="F21" s="7"/>
      <c r="G21" s="7"/>
      <c r="H21" s="7"/>
      <c r="I21" s="7"/>
      <c r="J21" s="7"/>
      <c r="K21" s="7"/>
      <c r="L21" s="7"/>
      <c r="M21" s="7"/>
    </row>
    <row r="22" spans="1:13" s="4" customFormat="1" x14ac:dyDescent="0.2">
      <c r="A22" s="32" t="s">
        <v>91</v>
      </c>
      <c r="B22" s="122">
        <v>95091</v>
      </c>
      <c r="C22" s="121">
        <v>19.335846580607701</v>
      </c>
      <c r="D22" s="7"/>
      <c r="E22" s="7"/>
      <c r="F22" s="7"/>
      <c r="G22" s="7"/>
      <c r="H22" s="7"/>
      <c r="I22" s="7"/>
      <c r="J22" s="7"/>
      <c r="K22" s="7"/>
      <c r="L22" s="7"/>
      <c r="M22" s="7"/>
    </row>
    <row r="23" spans="1:13" s="4" customFormat="1" x14ac:dyDescent="0.2">
      <c r="A23" s="32" t="s">
        <v>105</v>
      </c>
      <c r="B23" s="122">
        <v>89472.109999999986</v>
      </c>
      <c r="C23" s="121">
        <v>11.612534113042463</v>
      </c>
      <c r="D23" s="7"/>
      <c r="E23" s="7"/>
      <c r="F23" s="7"/>
      <c r="G23" s="7"/>
      <c r="H23" s="7"/>
      <c r="I23" s="7"/>
      <c r="J23" s="7"/>
      <c r="K23" s="7"/>
      <c r="L23" s="7"/>
      <c r="M23" s="7"/>
    </row>
    <row r="24" spans="1:13" s="4" customFormat="1" x14ac:dyDescent="0.2">
      <c r="A24" s="32" t="s">
        <v>84</v>
      </c>
      <c r="B24" s="122">
        <v>167324</v>
      </c>
      <c r="C24" s="121">
        <v>32.721133065934616</v>
      </c>
      <c r="D24" s="7"/>
      <c r="E24" s="7"/>
      <c r="F24" s="7"/>
      <c r="G24" s="7"/>
      <c r="H24" s="7"/>
      <c r="I24" s="7"/>
      <c r="J24" s="7"/>
      <c r="K24" s="7"/>
      <c r="L24" s="7"/>
      <c r="M24" s="7"/>
    </row>
    <row r="25" spans="1:13" s="4" customFormat="1" ht="13.5" thickBot="1" x14ac:dyDescent="0.25">
      <c r="A25" s="33"/>
      <c r="B25" s="47"/>
      <c r="C25" s="281"/>
      <c r="D25" s="3"/>
      <c r="E25" s="7"/>
      <c r="F25" s="3"/>
      <c r="G25" s="50"/>
      <c r="H25" s="3"/>
      <c r="I25" s="7"/>
      <c r="J25" s="3"/>
      <c r="K25" s="7"/>
      <c r="L25" s="3"/>
      <c r="M25" s="7"/>
    </row>
    <row r="26" spans="1:13" s="4" customFormat="1" ht="13.5" thickBot="1" x14ac:dyDescent="0.25">
      <c r="A26" s="10" t="s">
        <v>73</v>
      </c>
      <c r="B26" s="125">
        <v>5527015.7199999988</v>
      </c>
      <c r="C26" s="282">
        <v>19.763476603583989</v>
      </c>
      <c r="D26" s="128"/>
      <c r="E26" s="7"/>
      <c r="F26" s="7"/>
      <c r="G26" s="7"/>
      <c r="H26" s="7"/>
      <c r="I26" s="7"/>
      <c r="J26" s="7"/>
      <c r="K26" s="7"/>
      <c r="L26" s="7"/>
      <c r="M26" s="7"/>
    </row>
    <row r="27" spans="1:13" s="4" customFormat="1" ht="17.25" customHeight="1" x14ac:dyDescent="0.2">
      <c r="A27" s="379"/>
      <c r="B27" s="379"/>
      <c r="C27" s="379"/>
      <c r="D27" s="387"/>
      <c r="E27" s="38"/>
    </row>
    <row r="29" spans="1:13" s="154" customFormat="1" ht="15" customHeight="1" x14ac:dyDescent="0.25">
      <c r="A29" s="404" t="s">
        <v>299</v>
      </c>
      <c r="B29" s="404"/>
      <c r="C29" s="404"/>
      <c r="D29" s="404"/>
      <c r="E29" s="404"/>
      <c r="F29" s="156"/>
      <c r="G29" s="156"/>
      <c r="H29" s="153"/>
      <c r="I29" s="153"/>
      <c r="J29" s="153"/>
      <c r="K29" s="153"/>
      <c r="L29" s="153"/>
      <c r="M29" s="153"/>
    </row>
    <row r="30" spans="1:13" s="154" customFormat="1" ht="13.5" thickBot="1" x14ac:dyDescent="0.25">
      <c r="A30" s="175"/>
      <c r="B30" s="175"/>
      <c r="C30" s="175"/>
      <c r="D30" s="175"/>
      <c r="E30" s="175"/>
      <c r="F30" s="176"/>
      <c r="G30" s="176"/>
    </row>
    <row r="31" spans="1:13" s="4" customFormat="1" ht="12.75" customHeight="1" x14ac:dyDescent="0.2">
      <c r="A31" s="383" t="s">
        <v>72</v>
      </c>
      <c r="B31" s="377" t="s">
        <v>197</v>
      </c>
      <c r="C31" s="377" t="s">
        <v>86</v>
      </c>
      <c r="D31" s="377" t="s">
        <v>196</v>
      </c>
      <c r="E31" s="377" t="s">
        <v>85</v>
      </c>
      <c r="F31" s="147"/>
      <c r="G31" s="147"/>
      <c r="H31" s="3"/>
      <c r="I31" s="3"/>
      <c r="J31" s="3"/>
      <c r="K31" s="3"/>
    </row>
    <row r="32" spans="1:13" s="4" customFormat="1" ht="28.5" customHeight="1" thickBot="1" x14ac:dyDescent="0.25">
      <c r="A32" s="384"/>
      <c r="B32" s="378"/>
      <c r="C32" s="378"/>
      <c r="D32" s="378"/>
      <c r="E32" s="378"/>
      <c r="F32" s="3"/>
      <c r="G32" s="3"/>
      <c r="H32" s="3"/>
      <c r="I32" s="3"/>
      <c r="J32" s="3"/>
      <c r="K32" s="3"/>
    </row>
    <row r="33" spans="1:15" s="4" customFormat="1" x14ac:dyDescent="0.2">
      <c r="A33" s="31" t="s">
        <v>74</v>
      </c>
      <c r="B33" s="286">
        <v>666895.26</v>
      </c>
      <c r="C33" s="287">
        <v>0.5698618704481222</v>
      </c>
      <c r="D33" s="286">
        <v>651020.63</v>
      </c>
      <c r="E33" s="287">
        <v>0.20208462778378469</v>
      </c>
      <c r="F33" s="7"/>
      <c r="G33" s="7"/>
      <c r="H33" s="7"/>
      <c r="I33" s="7"/>
      <c r="J33" s="7"/>
      <c r="K33" s="7"/>
      <c r="L33" s="7"/>
      <c r="M33" s="7"/>
      <c r="N33" s="7"/>
      <c r="O33" s="7"/>
    </row>
    <row r="34" spans="1:15" s="4" customFormat="1" x14ac:dyDescent="0.2">
      <c r="A34" s="32" t="s">
        <v>92</v>
      </c>
      <c r="B34" s="288">
        <v>148873.15000000002</v>
      </c>
      <c r="C34" s="289">
        <v>0.14233227050876951</v>
      </c>
      <c r="D34" s="290"/>
      <c r="E34" s="289"/>
      <c r="F34" s="7"/>
      <c r="G34" s="7"/>
      <c r="H34" s="7"/>
      <c r="I34" s="7"/>
      <c r="J34" s="7"/>
      <c r="K34" s="7"/>
      <c r="L34" s="7"/>
      <c r="M34" s="7"/>
      <c r="N34" s="7"/>
      <c r="O34" s="7"/>
    </row>
    <row r="35" spans="1:15" s="4" customFormat="1" x14ac:dyDescent="0.2">
      <c r="A35" s="32" t="s">
        <v>95</v>
      </c>
      <c r="B35" s="288"/>
      <c r="C35" s="289">
        <v>0</v>
      </c>
      <c r="D35" s="290"/>
      <c r="E35" s="289">
        <v>0</v>
      </c>
      <c r="F35" s="7"/>
      <c r="G35" s="7"/>
      <c r="H35" s="7"/>
      <c r="I35" s="7"/>
      <c r="J35" s="7"/>
      <c r="K35" s="7"/>
      <c r="L35" s="7"/>
      <c r="M35" s="7"/>
      <c r="N35" s="7"/>
      <c r="O35" s="7"/>
    </row>
    <row r="36" spans="1:15" s="4" customFormat="1" x14ac:dyDescent="0.2">
      <c r="A36" s="32" t="s">
        <v>176</v>
      </c>
      <c r="B36" s="288">
        <v>54433.5</v>
      </c>
      <c r="C36" s="291">
        <v>0.2083264303727338</v>
      </c>
      <c r="D36" s="288">
        <v>307.85000000000002</v>
      </c>
      <c r="E36" s="292">
        <v>3.0032999940453825E-3</v>
      </c>
      <c r="F36" s="7"/>
      <c r="G36" s="7"/>
      <c r="H36" s="7"/>
      <c r="I36" s="7"/>
      <c r="J36" s="7"/>
      <c r="K36" s="7"/>
      <c r="L36" s="7"/>
      <c r="M36" s="7"/>
      <c r="N36" s="7"/>
      <c r="O36" s="7"/>
    </row>
    <row r="37" spans="1:15" s="4" customFormat="1" x14ac:dyDescent="0.2">
      <c r="A37" s="32" t="s">
        <v>78</v>
      </c>
      <c r="B37" s="288">
        <v>487035.78</v>
      </c>
      <c r="C37" s="291">
        <v>0.59352987843889959</v>
      </c>
      <c r="D37" s="288">
        <v>398475.25</v>
      </c>
      <c r="E37" s="291">
        <v>0.14520613263445428</v>
      </c>
      <c r="F37" s="7"/>
      <c r="G37" s="7"/>
      <c r="H37" s="7"/>
      <c r="I37" s="7"/>
      <c r="J37" s="7"/>
      <c r="K37" s="7"/>
      <c r="L37" s="7"/>
      <c r="M37" s="7"/>
      <c r="N37" s="7"/>
      <c r="O37" s="7"/>
    </row>
    <row r="38" spans="1:15" s="4" customFormat="1" x14ac:dyDescent="0.2">
      <c r="A38" s="32" t="s">
        <v>93</v>
      </c>
      <c r="B38" s="288">
        <v>801147.1</v>
      </c>
      <c r="C38" s="291">
        <v>0.46736871888062115</v>
      </c>
      <c r="D38" s="288">
        <v>133161.9</v>
      </c>
      <c r="E38" s="291">
        <v>4.3044790381068315E-2</v>
      </c>
      <c r="F38" s="7"/>
      <c r="G38" s="7"/>
      <c r="H38" s="7"/>
      <c r="I38" s="7"/>
      <c r="J38" s="7"/>
      <c r="K38" s="7"/>
      <c r="L38" s="7"/>
      <c r="M38" s="7"/>
      <c r="N38" s="7"/>
      <c r="O38" s="7"/>
    </row>
    <row r="39" spans="1:15" s="4" customFormat="1" x14ac:dyDescent="0.2">
      <c r="A39" s="32" t="s">
        <v>80</v>
      </c>
      <c r="B39" s="293">
        <v>209229.19999999998</v>
      </c>
      <c r="C39" s="289">
        <v>0.43292998763455381</v>
      </c>
      <c r="D39" s="290">
        <v>455511.6</v>
      </c>
      <c r="E39" s="289">
        <v>0.29996649786052526</v>
      </c>
      <c r="F39" s="7"/>
      <c r="G39" s="7"/>
      <c r="H39" s="7"/>
      <c r="I39" s="7"/>
      <c r="J39" s="7"/>
      <c r="K39" s="7"/>
      <c r="L39" s="7"/>
      <c r="M39" s="7"/>
      <c r="N39" s="7"/>
      <c r="O39" s="7"/>
    </row>
    <row r="40" spans="1:15" s="4" customFormat="1" x14ac:dyDescent="0.2">
      <c r="A40" s="32" t="s">
        <v>0</v>
      </c>
      <c r="B40" s="288">
        <v>36535.339999999997</v>
      </c>
      <c r="C40" s="291">
        <v>0.25307776489408984</v>
      </c>
      <c r="D40" s="288">
        <v>26610.19</v>
      </c>
      <c r="E40" s="291">
        <v>9.0542273651758515E-2</v>
      </c>
      <c r="F40" s="7"/>
      <c r="G40" s="7"/>
      <c r="H40" s="7"/>
      <c r="I40" s="7"/>
      <c r="J40" s="7"/>
      <c r="K40" s="7"/>
      <c r="L40" s="7"/>
      <c r="M40" s="7"/>
      <c r="N40" s="7"/>
      <c r="O40" s="7"/>
    </row>
    <row r="41" spans="1:15" s="4" customFormat="1" x14ac:dyDescent="0.2">
      <c r="A41" s="32" t="s">
        <v>81</v>
      </c>
      <c r="B41" s="288">
        <v>299409.3</v>
      </c>
      <c r="C41" s="291">
        <v>0.76366444402326028</v>
      </c>
      <c r="D41" s="288">
        <v>19288.669999999998</v>
      </c>
      <c r="E41" s="291">
        <v>9.535275288883395E-2</v>
      </c>
      <c r="F41" s="7"/>
      <c r="G41" s="7"/>
      <c r="H41" s="7"/>
      <c r="I41" s="7"/>
      <c r="J41" s="7"/>
      <c r="K41" s="7"/>
      <c r="L41" s="7"/>
      <c r="M41" s="7"/>
      <c r="N41" s="7"/>
      <c r="O41" s="7"/>
    </row>
    <row r="42" spans="1:15" s="4" customFormat="1" x14ac:dyDescent="0.2">
      <c r="A42" s="32" t="s">
        <v>97</v>
      </c>
      <c r="B42" s="288">
        <v>97072.98000000001</v>
      </c>
      <c r="C42" s="291">
        <v>0.24058216767618693</v>
      </c>
      <c r="D42" s="288">
        <v>42236.87</v>
      </c>
      <c r="E42" s="291">
        <v>4.9582616436364531E-2</v>
      </c>
      <c r="F42" s="7"/>
      <c r="G42" s="7"/>
      <c r="H42" s="7"/>
      <c r="I42" s="7"/>
      <c r="J42" s="7"/>
      <c r="K42" s="7"/>
      <c r="L42" s="7"/>
      <c r="M42" s="7"/>
      <c r="N42" s="7"/>
      <c r="O42" s="7"/>
    </row>
    <row r="43" spans="1:15" s="4" customFormat="1" x14ac:dyDescent="0.2">
      <c r="A43" s="32" t="s">
        <v>94</v>
      </c>
      <c r="B43" s="293">
        <v>82098.790000000008</v>
      </c>
      <c r="C43" s="294">
        <v>0.42263672230592825</v>
      </c>
      <c r="D43" s="293">
        <v>216935.14</v>
      </c>
      <c r="E43" s="294">
        <v>8.1000429691428871E-2</v>
      </c>
      <c r="F43" s="7"/>
      <c r="G43" s="7"/>
      <c r="H43" s="7"/>
      <c r="I43" s="7"/>
      <c r="J43" s="7"/>
      <c r="K43" s="7"/>
      <c r="L43" s="7"/>
      <c r="M43" s="7"/>
      <c r="N43" s="7"/>
      <c r="O43" s="7"/>
    </row>
    <row r="44" spans="1:15" s="4" customFormat="1" x14ac:dyDescent="0.2">
      <c r="A44" s="32" t="s">
        <v>90</v>
      </c>
      <c r="B44" s="105">
        <v>20279</v>
      </c>
      <c r="C44" s="289">
        <v>0.6707642193811465</v>
      </c>
      <c r="D44" s="290">
        <v>231007</v>
      </c>
      <c r="E44" s="289">
        <v>0.11547761280614918</v>
      </c>
      <c r="F44" s="7"/>
      <c r="G44" s="7"/>
      <c r="H44" s="7"/>
      <c r="I44" s="7"/>
      <c r="J44" s="7"/>
      <c r="K44" s="7"/>
      <c r="L44" s="7"/>
      <c r="M44" s="7"/>
      <c r="N44" s="7"/>
      <c r="O44" s="7"/>
    </row>
    <row r="45" spans="1:15" s="4" customFormat="1" x14ac:dyDescent="0.2">
      <c r="A45" s="32" t="s">
        <v>75</v>
      </c>
      <c r="B45" s="288">
        <v>482.34</v>
      </c>
      <c r="C45" s="289">
        <v>3.2572274537128257E-2</v>
      </c>
      <c r="D45" s="290">
        <v>11902.8</v>
      </c>
      <c r="E45" s="289">
        <v>5.7786673123958444E-2</v>
      </c>
      <c r="F45" s="7"/>
      <c r="G45" s="7"/>
      <c r="H45" s="7"/>
      <c r="I45" s="7"/>
      <c r="J45" s="7"/>
      <c r="K45" s="7"/>
      <c r="L45" s="7"/>
      <c r="M45" s="7"/>
      <c r="N45" s="7"/>
      <c r="O45" s="7"/>
    </row>
    <row r="46" spans="1:15" s="4" customFormat="1" x14ac:dyDescent="0.2">
      <c r="A46" s="32" t="s">
        <v>82</v>
      </c>
      <c r="B46" s="288">
        <v>84851.67</v>
      </c>
      <c r="C46" s="291">
        <v>0.4108886306547157</v>
      </c>
      <c r="D46" s="288">
        <v>327.3</v>
      </c>
      <c r="E46" s="291">
        <v>3.1337198916530566E-3</v>
      </c>
      <c r="F46" s="7"/>
      <c r="G46" s="7"/>
      <c r="H46" s="7"/>
      <c r="I46" s="7"/>
      <c r="J46" s="7"/>
      <c r="K46" s="7"/>
      <c r="L46" s="7"/>
      <c r="M46" s="7"/>
      <c r="N46" s="7"/>
      <c r="O46" s="7"/>
    </row>
    <row r="47" spans="1:15" s="4" customFormat="1" x14ac:dyDescent="0.2">
      <c r="A47" s="32" t="s">
        <v>91</v>
      </c>
      <c r="B47" s="288">
        <v>56772</v>
      </c>
      <c r="C47" s="289">
        <v>0.25004438181133393</v>
      </c>
      <c r="D47" s="290">
        <v>38319</v>
      </c>
      <c r="E47" s="289">
        <v>0.14449875349606628</v>
      </c>
      <c r="F47" s="7"/>
      <c r="G47" s="7"/>
      <c r="H47" s="7"/>
      <c r="I47" s="7"/>
      <c r="J47" s="7"/>
      <c r="K47" s="7"/>
      <c r="L47" s="7"/>
      <c r="M47" s="7"/>
      <c r="N47" s="7"/>
      <c r="O47" s="7"/>
    </row>
    <row r="48" spans="1:15" s="4" customFormat="1" x14ac:dyDescent="0.2">
      <c r="A48" s="32" t="s">
        <v>105</v>
      </c>
      <c r="B48" s="288">
        <v>84484.68</v>
      </c>
      <c r="C48" s="291">
        <v>0.28141398242117066</v>
      </c>
      <c r="D48" s="288">
        <v>4987.43</v>
      </c>
      <c r="E48" s="291">
        <v>1.0603995024972558E-2</v>
      </c>
      <c r="F48" s="7"/>
      <c r="G48" s="7"/>
      <c r="H48" s="7"/>
      <c r="I48" s="7"/>
      <c r="J48" s="7"/>
      <c r="K48" s="7"/>
      <c r="L48" s="7"/>
      <c r="M48" s="7"/>
      <c r="N48" s="7"/>
      <c r="O48" s="7"/>
    </row>
    <row r="49" spans="1:15" s="4" customFormat="1" x14ac:dyDescent="0.2">
      <c r="A49" s="32" t="s">
        <v>84</v>
      </c>
      <c r="B49" s="105">
        <v>155908</v>
      </c>
      <c r="C49" s="289">
        <v>1</v>
      </c>
      <c r="D49" s="290">
        <v>11416</v>
      </c>
      <c r="E49" s="289">
        <v>3.1491513067195456E-2</v>
      </c>
      <c r="F49" s="7"/>
      <c r="G49" s="7"/>
      <c r="H49" s="7"/>
      <c r="I49" s="7"/>
      <c r="J49" s="7"/>
      <c r="K49" s="7"/>
      <c r="L49" s="7"/>
      <c r="M49" s="7"/>
      <c r="N49" s="7"/>
      <c r="O49" s="7"/>
    </row>
    <row r="50" spans="1:15" s="4" customFormat="1" ht="13.5" thickBot="1" x14ac:dyDescent="0.25">
      <c r="A50" s="33"/>
      <c r="B50" s="295"/>
      <c r="C50" s="296"/>
      <c r="D50" s="295"/>
      <c r="E50" s="296"/>
      <c r="F50" s="3"/>
      <c r="G50" s="7"/>
      <c r="H50" s="7"/>
      <c r="I50" s="7"/>
      <c r="J50" s="7"/>
      <c r="K50" s="7"/>
      <c r="L50" s="3"/>
      <c r="M50" s="7"/>
      <c r="N50" s="3"/>
      <c r="O50" s="7"/>
    </row>
    <row r="51" spans="1:15" s="4" customFormat="1" ht="13.5" thickBot="1" x14ac:dyDescent="0.25">
      <c r="A51" s="10" t="s">
        <v>73</v>
      </c>
      <c r="B51" s="285">
        <v>3285508.09</v>
      </c>
      <c r="C51" s="297">
        <v>0.42835345249342099</v>
      </c>
      <c r="D51" s="298">
        <v>2241507.63</v>
      </c>
      <c r="E51" s="297">
        <v>0.11127812560759628</v>
      </c>
      <c r="F51" s="11"/>
      <c r="G51" s="7"/>
      <c r="H51" s="7"/>
      <c r="I51" s="7"/>
      <c r="J51" s="7"/>
      <c r="K51" s="7"/>
      <c r="L51" s="7"/>
      <c r="M51" s="7"/>
      <c r="N51" s="7"/>
      <c r="O51" s="7"/>
    </row>
    <row r="52" spans="1:15" s="4" customFormat="1" ht="17.25" customHeight="1" x14ac:dyDescent="0.2">
      <c r="A52" s="379"/>
      <c r="B52" s="379"/>
      <c r="C52" s="379"/>
      <c r="D52" s="379"/>
      <c r="E52" s="179"/>
      <c r="F52" s="155"/>
      <c r="G52" s="155"/>
    </row>
    <row r="55" spans="1:15" s="2" customFormat="1" ht="15" customHeight="1" x14ac:dyDescent="0.25">
      <c r="A55" s="385" t="s">
        <v>300</v>
      </c>
      <c r="B55" s="385"/>
      <c r="C55" s="385"/>
      <c r="D55" s="76"/>
      <c r="E55" s="76"/>
    </row>
    <row r="56" spans="1:15" ht="13.5" thickBot="1" x14ac:dyDescent="0.25"/>
    <row r="57" spans="1:15" ht="28.5" customHeight="1" x14ac:dyDescent="0.2">
      <c r="A57" s="410" t="s">
        <v>186</v>
      </c>
      <c r="B57" s="412" t="s">
        <v>302</v>
      </c>
      <c r="C57" s="414" t="s">
        <v>303</v>
      </c>
    </row>
    <row r="58" spans="1:15" ht="63.75" customHeight="1" thickBot="1" x14ac:dyDescent="0.25">
      <c r="A58" s="411"/>
      <c r="B58" s="413"/>
      <c r="C58" s="415"/>
    </row>
    <row r="59" spans="1:15" x14ac:dyDescent="0.2">
      <c r="A59" s="181" t="s">
        <v>74</v>
      </c>
      <c r="B59" s="182">
        <v>168663.37400000001</v>
      </c>
      <c r="C59" s="182">
        <v>292411.2072</v>
      </c>
    </row>
    <row r="60" spans="1:15" x14ac:dyDescent="0.2">
      <c r="A60" s="184" t="s">
        <v>92</v>
      </c>
      <c r="B60" s="185">
        <v>535.28</v>
      </c>
      <c r="C60" s="185">
        <v>103964.26</v>
      </c>
    </row>
    <row r="61" spans="1:15" x14ac:dyDescent="0.2">
      <c r="A61" s="184" t="s">
        <v>95</v>
      </c>
      <c r="B61" s="185">
        <v>17030.77</v>
      </c>
      <c r="C61" s="185">
        <v>0</v>
      </c>
    </row>
    <row r="62" spans="1:15" x14ac:dyDescent="0.2">
      <c r="A62" s="184" t="s">
        <v>77</v>
      </c>
      <c r="B62" s="185">
        <v>1714.1799999999998</v>
      </c>
      <c r="C62" s="185">
        <v>35703.787300000004</v>
      </c>
    </row>
    <row r="63" spans="1:15" x14ac:dyDescent="0.2">
      <c r="A63" s="184" t="s">
        <v>78</v>
      </c>
      <c r="B63" s="185">
        <v>4703</v>
      </c>
      <c r="C63" s="185">
        <v>51443.69</v>
      </c>
    </row>
    <row r="64" spans="1:15" x14ac:dyDescent="0.2">
      <c r="A64" s="184" t="s">
        <v>93</v>
      </c>
      <c r="B64" s="185">
        <v>11726.570000000002</v>
      </c>
      <c r="C64" s="185">
        <v>751492.93070000014</v>
      </c>
    </row>
    <row r="65" spans="1:4" x14ac:dyDescent="0.2">
      <c r="A65" s="184" t="s">
        <v>80</v>
      </c>
      <c r="B65" s="185">
        <v>3911.1</v>
      </c>
      <c r="C65" s="185">
        <v>272622.46999999997</v>
      </c>
    </row>
    <row r="66" spans="1:4" x14ac:dyDescent="0.2">
      <c r="A66" s="184" t="s">
        <v>0</v>
      </c>
      <c r="B66" s="185">
        <v>0</v>
      </c>
      <c r="C66" s="185">
        <v>0</v>
      </c>
    </row>
    <row r="67" spans="1:4" ht="25.5" x14ac:dyDescent="0.2">
      <c r="A67" s="184" t="s">
        <v>81</v>
      </c>
      <c r="B67" s="185">
        <v>14622.99</v>
      </c>
      <c r="C67" s="185">
        <v>299634.44179999997</v>
      </c>
    </row>
    <row r="68" spans="1:4" x14ac:dyDescent="0.2">
      <c r="A68" s="184" t="s">
        <v>97</v>
      </c>
      <c r="B68" s="185">
        <v>3354.6</v>
      </c>
      <c r="C68" s="185">
        <v>1212.1099999999999</v>
      </c>
    </row>
    <row r="69" spans="1:4" x14ac:dyDescent="0.2">
      <c r="A69" s="184" t="s">
        <v>94</v>
      </c>
      <c r="B69" s="185">
        <v>1032.27</v>
      </c>
      <c r="C69" s="185">
        <v>95778.16</v>
      </c>
    </row>
    <row r="70" spans="1:4" x14ac:dyDescent="0.2">
      <c r="A70" s="184" t="s">
        <v>90</v>
      </c>
      <c r="B70" s="185">
        <v>86110.484099999987</v>
      </c>
      <c r="C70" s="185">
        <v>184117.3921</v>
      </c>
    </row>
    <row r="71" spans="1:4" x14ac:dyDescent="0.2">
      <c r="A71" s="184" t="s">
        <v>75</v>
      </c>
      <c r="B71" s="185">
        <v>0</v>
      </c>
      <c r="C71" s="185">
        <v>0</v>
      </c>
    </row>
    <row r="72" spans="1:4" x14ac:dyDescent="0.2">
      <c r="A72" s="184" t="s">
        <v>82</v>
      </c>
      <c r="B72" s="185">
        <v>152.66</v>
      </c>
      <c r="C72" s="185">
        <v>72866.868999999992</v>
      </c>
    </row>
    <row r="73" spans="1:4" x14ac:dyDescent="0.2">
      <c r="A73" s="184" t="s">
        <v>91</v>
      </c>
      <c r="B73" s="185">
        <v>1603.5100000000002</v>
      </c>
      <c r="C73" s="185">
        <v>94959.202600000004</v>
      </c>
    </row>
    <row r="74" spans="1:4" x14ac:dyDescent="0.2">
      <c r="A74" s="184" t="s">
        <v>105</v>
      </c>
      <c r="B74" s="185">
        <v>19573.629999999997</v>
      </c>
      <c r="C74" s="185">
        <v>43145.3966</v>
      </c>
    </row>
    <row r="75" spans="1:4" x14ac:dyDescent="0.2">
      <c r="A75" s="184" t="s">
        <v>84</v>
      </c>
      <c r="B75" s="185">
        <v>0</v>
      </c>
      <c r="C75" s="185">
        <v>0</v>
      </c>
    </row>
    <row r="76" spans="1:4" ht="13.5" thickBot="1" x14ac:dyDescent="0.25">
      <c r="A76" s="188"/>
      <c r="B76" s="189"/>
      <c r="C76" s="189"/>
    </row>
    <row r="77" spans="1:4" ht="13.5" thickBot="1" x14ac:dyDescent="0.25">
      <c r="A77" s="191" t="s">
        <v>73</v>
      </c>
      <c r="B77" s="299">
        <f>SUM(B59:B76)</f>
        <v>334734.41809999995</v>
      </c>
      <c r="C77" s="300">
        <f>SUM(C59:C76)</f>
        <v>2299351.9173000003</v>
      </c>
    </row>
    <row r="80" spans="1:4" s="2" customFormat="1" ht="15" x14ac:dyDescent="0.25">
      <c r="A80" s="420" t="s">
        <v>301</v>
      </c>
      <c r="B80" s="420"/>
      <c r="C80" s="420"/>
      <c r="D80" s="420"/>
    </row>
    <row r="81" spans="1:256" ht="13.5" thickBot="1" x14ac:dyDescent="0.25"/>
    <row r="82" spans="1:256" customFormat="1" ht="87.75" customHeight="1" thickBot="1" x14ac:dyDescent="0.25">
      <c r="A82" s="194" t="s">
        <v>262</v>
      </c>
      <c r="B82" s="195" t="s">
        <v>263</v>
      </c>
      <c r="C82" s="273" t="s">
        <v>273</v>
      </c>
      <c r="D82" s="274" t="s">
        <v>274</v>
      </c>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c r="CI82" s="37"/>
      <c r="CJ82" s="37"/>
      <c r="CK82" s="37"/>
      <c r="CL82" s="37"/>
      <c r="CM82" s="37"/>
      <c r="CN82" s="37"/>
      <c r="CO82" s="37"/>
      <c r="CP82" s="37"/>
      <c r="CQ82" s="37"/>
      <c r="CR82" s="37"/>
      <c r="CS82" s="37"/>
      <c r="CT82" s="37"/>
      <c r="CU82" s="37"/>
      <c r="CV82" s="37"/>
      <c r="CW82" s="37"/>
      <c r="CX82" s="37"/>
      <c r="CY82" s="37"/>
      <c r="CZ82" s="37"/>
      <c r="DA82" s="37"/>
      <c r="DB82" s="37"/>
      <c r="DC82" s="37"/>
      <c r="DD82" s="37"/>
      <c r="DE82" s="37"/>
      <c r="DF82" s="37"/>
      <c r="DG82" s="37"/>
      <c r="DH82" s="37"/>
      <c r="DI82" s="37"/>
      <c r="DJ82" s="37"/>
      <c r="DK82" s="37"/>
      <c r="DL82" s="37"/>
      <c r="DM82" s="37"/>
      <c r="DN82" s="37"/>
      <c r="DO82" s="37"/>
      <c r="DP82" s="37"/>
      <c r="DQ82" s="37"/>
      <c r="DR82" s="37"/>
      <c r="DS82" s="37"/>
      <c r="DT82" s="37"/>
      <c r="DU82" s="37"/>
      <c r="DV82" s="37"/>
      <c r="DW82" s="37"/>
      <c r="DX82" s="37"/>
      <c r="DY82" s="37"/>
      <c r="DZ82" s="37"/>
      <c r="EA82" s="37"/>
      <c r="EB82" s="37"/>
      <c r="EC82" s="37"/>
      <c r="ED82" s="37"/>
      <c r="EE82" s="37"/>
      <c r="EF82" s="37"/>
      <c r="EG82" s="37"/>
      <c r="EH82" s="37"/>
      <c r="EI82" s="37"/>
      <c r="EJ82" s="37"/>
      <c r="EK82" s="37"/>
      <c r="EL82" s="37"/>
      <c r="EM82" s="37"/>
      <c r="EN82" s="37"/>
      <c r="EO82" s="37"/>
      <c r="EP82" s="37"/>
      <c r="EQ82" s="37"/>
      <c r="ER82" s="37"/>
      <c r="ES82" s="37"/>
      <c r="ET82" s="37"/>
      <c r="EU82" s="37"/>
      <c r="EV82" s="37"/>
      <c r="EW82" s="37"/>
      <c r="EX82" s="37"/>
      <c r="EY82" s="37"/>
      <c r="EZ82" s="37"/>
      <c r="FA82" s="37"/>
      <c r="FB82" s="37"/>
      <c r="FC82" s="37"/>
      <c r="FD82" s="37"/>
      <c r="FE82" s="37"/>
      <c r="FF82" s="37"/>
      <c r="FG82" s="37"/>
      <c r="FH82" s="37"/>
      <c r="FI82" s="37"/>
      <c r="FJ82" s="37"/>
      <c r="FK82" s="37"/>
      <c r="FL82" s="37"/>
      <c r="FM82" s="37"/>
      <c r="FN82" s="37"/>
      <c r="FO82" s="37"/>
      <c r="FP82" s="37"/>
      <c r="FQ82" s="37"/>
      <c r="FR82" s="37"/>
      <c r="FS82" s="37"/>
      <c r="FT82" s="37"/>
      <c r="FU82" s="37"/>
      <c r="FV82" s="37"/>
      <c r="FW82" s="37"/>
      <c r="FX82" s="37"/>
      <c r="FY82" s="37"/>
      <c r="FZ82" s="37"/>
      <c r="GA82" s="37"/>
      <c r="GB82" s="37"/>
      <c r="GC82" s="37"/>
      <c r="GD82" s="37"/>
      <c r="GE82" s="37"/>
      <c r="GF82" s="37"/>
      <c r="GG82" s="37"/>
      <c r="GH82" s="37"/>
      <c r="GI82" s="37"/>
      <c r="GJ82" s="37"/>
      <c r="GK82" s="37"/>
      <c r="GL82" s="37"/>
      <c r="GM82" s="37"/>
      <c r="GN82" s="37"/>
      <c r="GO82" s="37"/>
      <c r="GP82" s="37"/>
      <c r="GQ82" s="37"/>
      <c r="GR82" s="37"/>
      <c r="GS82" s="37"/>
      <c r="GT82" s="37"/>
      <c r="GU82" s="37"/>
      <c r="GV82" s="37"/>
      <c r="GW82" s="37"/>
      <c r="GX82" s="37"/>
      <c r="GY82" s="37"/>
      <c r="GZ82" s="37"/>
      <c r="HA82" s="37"/>
      <c r="HB82" s="37"/>
      <c r="HC82" s="37"/>
      <c r="HD82" s="37"/>
      <c r="HE82" s="37"/>
      <c r="HF82" s="37"/>
      <c r="HG82" s="37"/>
      <c r="HH82" s="37"/>
      <c r="HI82" s="37"/>
      <c r="HJ82" s="37"/>
      <c r="HK82" s="37"/>
      <c r="HL82" s="37"/>
      <c r="HM82" s="37"/>
      <c r="HN82" s="37"/>
      <c r="HO82" s="37"/>
      <c r="HP82" s="37"/>
      <c r="HQ82" s="37"/>
      <c r="HR82" s="37"/>
      <c r="HS82" s="37"/>
      <c r="HT82" s="37"/>
      <c r="HU82" s="37"/>
      <c r="HV82" s="37"/>
      <c r="HW82" s="37"/>
      <c r="HX82" s="37"/>
      <c r="HY82" s="37"/>
      <c r="HZ82" s="37"/>
      <c r="IA82" s="37"/>
      <c r="IB82" s="37"/>
      <c r="IC82" s="37"/>
      <c r="ID82" s="37"/>
      <c r="IE82" s="37"/>
      <c r="IF82" s="37"/>
      <c r="IG82" s="37"/>
      <c r="IH82" s="37"/>
      <c r="II82" s="37"/>
      <c r="IJ82" s="37"/>
      <c r="IK82" s="37"/>
      <c r="IL82" s="37"/>
      <c r="IM82" s="37"/>
      <c r="IN82" s="37"/>
      <c r="IO82" s="37"/>
      <c r="IP82" s="37"/>
      <c r="IQ82" s="37"/>
      <c r="IR82" s="37"/>
      <c r="IS82" s="37"/>
      <c r="IT82" s="37"/>
      <c r="IU82" s="37"/>
      <c r="IV82" s="37"/>
    </row>
    <row r="83" spans="1:256" customFormat="1" ht="15" customHeight="1" x14ac:dyDescent="0.2">
      <c r="A83" s="197" t="s">
        <v>74</v>
      </c>
      <c r="B83" s="198">
        <v>52</v>
      </c>
      <c r="C83" s="275">
        <v>61</v>
      </c>
      <c r="D83" s="199">
        <v>75</v>
      </c>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c r="CB83" s="37"/>
      <c r="CC83" s="37"/>
      <c r="CD83" s="37"/>
      <c r="CE83" s="37"/>
      <c r="CF83" s="37"/>
      <c r="CG83" s="37"/>
      <c r="CH83" s="37"/>
      <c r="CI83" s="37"/>
      <c r="CJ83" s="37"/>
      <c r="CK83" s="37"/>
      <c r="CL83" s="37"/>
      <c r="CM83" s="37"/>
      <c r="CN83" s="37"/>
      <c r="CO83" s="37"/>
      <c r="CP83" s="37"/>
      <c r="CQ83" s="37"/>
      <c r="CR83" s="37"/>
      <c r="CS83" s="37"/>
      <c r="CT83" s="37"/>
      <c r="CU83" s="37"/>
      <c r="CV83" s="37"/>
      <c r="CW83" s="37"/>
      <c r="CX83" s="37"/>
      <c r="CY83" s="37"/>
      <c r="CZ83" s="37"/>
      <c r="DA83" s="37"/>
      <c r="DB83" s="37"/>
      <c r="DC83" s="37"/>
      <c r="DD83" s="37"/>
      <c r="DE83" s="37"/>
      <c r="DF83" s="37"/>
      <c r="DG83" s="37"/>
      <c r="DH83" s="37"/>
      <c r="DI83" s="37"/>
      <c r="DJ83" s="37"/>
      <c r="DK83" s="37"/>
      <c r="DL83" s="37"/>
      <c r="DM83" s="37"/>
      <c r="DN83" s="37"/>
      <c r="DO83" s="37"/>
      <c r="DP83" s="37"/>
      <c r="DQ83" s="37"/>
      <c r="DR83" s="37"/>
      <c r="DS83" s="37"/>
      <c r="DT83" s="37"/>
      <c r="DU83" s="37"/>
      <c r="DV83" s="37"/>
      <c r="DW83" s="37"/>
      <c r="DX83" s="37"/>
      <c r="DY83" s="37"/>
      <c r="DZ83" s="37"/>
      <c r="EA83" s="37"/>
      <c r="EB83" s="37"/>
      <c r="EC83" s="37"/>
      <c r="ED83" s="37"/>
      <c r="EE83" s="37"/>
      <c r="EF83" s="37"/>
      <c r="EG83" s="37"/>
      <c r="EH83" s="37"/>
      <c r="EI83" s="37"/>
      <c r="EJ83" s="37"/>
      <c r="EK83" s="37"/>
      <c r="EL83" s="37"/>
      <c r="EM83" s="37"/>
      <c r="EN83" s="37"/>
      <c r="EO83" s="37"/>
      <c r="EP83" s="37"/>
      <c r="EQ83" s="37"/>
      <c r="ER83" s="37"/>
      <c r="ES83" s="37"/>
      <c r="ET83" s="37"/>
      <c r="EU83" s="37"/>
      <c r="EV83" s="37"/>
      <c r="EW83" s="37"/>
      <c r="EX83" s="37"/>
      <c r="EY83" s="37"/>
      <c r="EZ83" s="37"/>
      <c r="FA83" s="37"/>
      <c r="FB83" s="37"/>
      <c r="FC83" s="37"/>
      <c r="FD83" s="37"/>
      <c r="FE83" s="37"/>
      <c r="FF83" s="37"/>
      <c r="FG83" s="37"/>
      <c r="FH83" s="37"/>
      <c r="FI83" s="37"/>
      <c r="FJ83" s="37"/>
      <c r="FK83" s="37"/>
      <c r="FL83" s="37"/>
      <c r="FM83" s="37"/>
      <c r="FN83" s="37"/>
      <c r="FO83" s="37"/>
      <c r="FP83" s="37"/>
      <c r="FQ83" s="37"/>
      <c r="FR83" s="37"/>
      <c r="FS83" s="37"/>
      <c r="FT83" s="37"/>
      <c r="FU83" s="37"/>
      <c r="FV83" s="37"/>
      <c r="FW83" s="37"/>
      <c r="FX83" s="37"/>
      <c r="FY83" s="37"/>
      <c r="FZ83" s="37"/>
      <c r="GA83" s="37"/>
      <c r="GB83" s="37"/>
      <c r="GC83" s="37"/>
      <c r="GD83" s="37"/>
      <c r="GE83" s="37"/>
      <c r="GF83" s="37"/>
      <c r="GG83" s="37"/>
      <c r="GH83" s="37"/>
      <c r="GI83" s="37"/>
      <c r="GJ83" s="37"/>
      <c r="GK83" s="37"/>
      <c r="GL83" s="37"/>
      <c r="GM83" s="37"/>
      <c r="GN83" s="37"/>
      <c r="GO83" s="37"/>
      <c r="GP83" s="37"/>
      <c r="GQ83" s="37"/>
      <c r="GR83" s="37"/>
      <c r="GS83" s="37"/>
      <c r="GT83" s="37"/>
      <c r="GU83" s="37"/>
      <c r="GV83" s="37"/>
      <c r="GW83" s="37"/>
      <c r="GX83" s="37"/>
      <c r="GY83" s="37"/>
      <c r="GZ83" s="37"/>
      <c r="HA83" s="37"/>
      <c r="HB83" s="37"/>
      <c r="HC83" s="37"/>
      <c r="HD83" s="37"/>
      <c r="HE83" s="37"/>
      <c r="HF83" s="37"/>
      <c r="HG83" s="37"/>
      <c r="HH83" s="37"/>
      <c r="HI83" s="37"/>
      <c r="HJ83" s="37"/>
      <c r="HK83" s="37"/>
      <c r="HL83" s="37"/>
      <c r="HM83" s="37"/>
      <c r="HN83" s="37"/>
      <c r="HO83" s="37"/>
      <c r="HP83" s="37"/>
      <c r="HQ83" s="37"/>
      <c r="HR83" s="37"/>
      <c r="HS83" s="37"/>
      <c r="HT83" s="37"/>
      <c r="HU83" s="37"/>
      <c r="HV83" s="37"/>
      <c r="HW83" s="37"/>
      <c r="HX83" s="37"/>
      <c r="HY83" s="37"/>
      <c r="HZ83" s="37"/>
      <c r="IA83" s="37"/>
      <c r="IB83" s="37"/>
      <c r="IC83" s="37"/>
      <c r="ID83" s="37"/>
      <c r="IE83" s="37"/>
      <c r="IF83" s="37"/>
      <c r="IG83" s="37"/>
      <c r="IH83" s="37"/>
      <c r="II83" s="37"/>
      <c r="IJ83" s="37"/>
      <c r="IK83" s="37"/>
      <c r="IL83" s="37"/>
      <c r="IM83" s="37"/>
      <c r="IN83" s="37"/>
      <c r="IO83" s="37"/>
      <c r="IP83" s="37"/>
      <c r="IQ83" s="37"/>
      <c r="IR83" s="37"/>
      <c r="IS83" s="37"/>
      <c r="IT83" s="37"/>
      <c r="IU83" s="37"/>
      <c r="IV83" s="37"/>
    </row>
    <row r="84" spans="1:256" customFormat="1" ht="15" customHeight="1" x14ac:dyDescent="0.2">
      <c r="A84" s="184" t="s">
        <v>92</v>
      </c>
      <c r="B84" s="200">
        <v>22</v>
      </c>
      <c r="C84" s="276">
        <v>24</v>
      </c>
      <c r="D84" s="201">
        <v>40</v>
      </c>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c r="CI84" s="37"/>
      <c r="CJ84" s="37"/>
      <c r="CK84" s="37"/>
      <c r="CL84" s="37"/>
      <c r="CM84" s="37"/>
      <c r="CN84" s="37"/>
      <c r="CO84" s="37"/>
      <c r="CP84" s="37"/>
      <c r="CQ84" s="37"/>
      <c r="CR84" s="37"/>
      <c r="CS84" s="37"/>
      <c r="CT84" s="37"/>
      <c r="CU84" s="37"/>
      <c r="CV84" s="37"/>
      <c r="CW84" s="37"/>
      <c r="CX84" s="37"/>
      <c r="CY84" s="37"/>
      <c r="CZ84" s="37"/>
      <c r="DA84" s="37"/>
      <c r="DB84" s="37"/>
      <c r="DC84" s="37"/>
      <c r="DD84" s="37"/>
      <c r="DE84" s="37"/>
      <c r="DF84" s="37"/>
      <c r="DG84" s="37"/>
      <c r="DH84" s="37"/>
      <c r="DI84" s="37"/>
      <c r="DJ84" s="37"/>
      <c r="DK84" s="37"/>
      <c r="DL84" s="37"/>
      <c r="DM84" s="37"/>
      <c r="DN84" s="37"/>
      <c r="DO84" s="37"/>
      <c r="DP84" s="37"/>
      <c r="DQ84" s="37"/>
      <c r="DR84" s="37"/>
      <c r="DS84" s="37"/>
      <c r="DT84" s="37"/>
      <c r="DU84" s="37"/>
      <c r="DV84" s="37"/>
      <c r="DW84" s="37"/>
      <c r="DX84" s="37"/>
      <c r="DY84" s="37"/>
      <c r="DZ84" s="37"/>
      <c r="EA84" s="37"/>
      <c r="EB84" s="37"/>
      <c r="EC84" s="37"/>
      <c r="ED84" s="37"/>
      <c r="EE84" s="37"/>
      <c r="EF84" s="37"/>
      <c r="EG84" s="37"/>
      <c r="EH84" s="37"/>
      <c r="EI84" s="37"/>
      <c r="EJ84" s="37"/>
      <c r="EK84" s="37"/>
      <c r="EL84" s="37"/>
      <c r="EM84" s="37"/>
      <c r="EN84" s="37"/>
      <c r="EO84" s="37"/>
      <c r="EP84" s="37"/>
      <c r="EQ84" s="37"/>
      <c r="ER84" s="37"/>
      <c r="ES84" s="37"/>
      <c r="ET84" s="37"/>
      <c r="EU84" s="37"/>
      <c r="EV84" s="37"/>
      <c r="EW84" s="37"/>
      <c r="EX84" s="37"/>
      <c r="EY84" s="37"/>
      <c r="EZ84" s="37"/>
      <c r="FA84" s="37"/>
      <c r="FB84" s="37"/>
      <c r="FC84" s="37"/>
      <c r="FD84" s="37"/>
      <c r="FE84" s="37"/>
      <c r="FF84" s="37"/>
      <c r="FG84" s="37"/>
      <c r="FH84" s="37"/>
      <c r="FI84" s="37"/>
      <c r="FJ84" s="37"/>
      <c r="FK84" s="37"/>
      <c r="FL84" s="37"/>
      <c r="FM84" s="37"/>
      <c r="FN84" s="37"/>
      <c r="FO84" s="37"/>
      <c r="FP84" s="37"/>
      <c r="FQ84" s="37"/>
      <c r="FR84" s="37"/>
      <c r="FS84" s="37"/>
      <c r="FT84" s="37"/>
      <c r="FU84" s="37"/>
      <c r="FV84" s="37"/>
      <c r="FW84" s="37"/>
      <c r="FX84" s="37"/>
      <c r="FY84" s="37"/>
      <c r="FZ84" s="37"/>
      <c r="GA84" s="37"/>
      <c r="GB84" s="37"/>
      <c r="GC84" s="37"/>
      <c r="GD84" s="37"/>
      <c r="GE84" s="37"/>
      <c r="GF84" s="37"/>
      <c r="GG84" s="37"/>
      <c r="GH84" s="37"/>
      <c r="GI84" s="37"/>
      <c r="GJ84" s="37"/>
      <c r="GK84" s="37"/>
      <c r="GL84" s="37"/>
      <c r="GM84" s="37"/>
      <c r="GN84" s="37"/>
      <c r="GO84" s="37"/>
      <c r="GP84" s="37"/>
      <c r="GQ84" s="37"/>
      <c r="GR84" s="37"/>
      <c r="GS84" s="37"/>
      <c r="GT84" s="37"/>
      <c r="GU84" s="37"/>
      <c r="GV84" s="37"/>
      <c r="GW84" s="37"/>
      <c r="GX84" s="37"/>
      <c r="GY84" s="37"/>
      <c r="GZ84" s="37"/>
      <c r="HA84" s="37"/>
      <c r="HB84" s="37"/>
      <c r="HC84" s="37"/>
      <c r="HD84" s="37"/>
      <c r="HE84" s="37"/>
      <c r="HF84" s="37"/>
      <c r="HG84" s="37"/>
      <c r="HH84" s="37"/>
      <c r="HI84" s="37"/>
      <c r="HJ84" s="37"/>
      <c r="HK84" s="37"/>
      <c r="HL84" s="37"/>
      <c r="HM84" s="37"/>
      <c r="HN84" s="37"/>
      <c r="HO84" s="37"/>
      <c r="HP84" s="37"/>
      <c r="HQ84" s="37"/>
      <c r="HR84" s="37"/>
      <c r="HS84" s="37"/>
      <c r="HT84" s="37"/>
      <c r="HU84" s="37"/>
      <c r="HV84" s="37"/>
      <c r="HW84" s="37"/>
      <c r="HX84" s="37"/>
      <c r="HY84" s="37"/>
      <c r="HZ84" s="37"/>
      <c r="IA84" s="37"/>
      <c r="IB84" s="37"/>
      <c r="IC84" s="37"/>
      <c r="ID84" s="37"/>
      <c r="IE84" s="37"/>
      <c r="IF84" s="37"/>
      <c r="IG84" s="37"/>
      <c r="IH84" s="37"/>
      <c r="II84" s="37"/>
      <c r="IJ84" s="37"/>
      <c r="IK84" s="37"/>
      <c r="IL84" s="37"/>
      <c r="IM84" s="37"/>
      <c r="IN84" s="37"/>
      <c r="IO84" s="37"/>
      <c r="IP84" s="37"/>
      <c r="IQ84" s="37"/>
      <c r="IR84" s="37"/>
      <c r="IS84" s="37"/>
      <c r="IT84" s="37"/>
      <c r="IU84" s="37"/>
      <c r="IV84" s="37"/>
    </row>
    <row r="85" spans="1:256" customFormat="1" ht="15" customHeight="1" x14ac:dyDescent="0.2">
      <c r="A85" s="184" t="s">
        <v>95</v>
      </c>
      <c r="B85" s="200">
        <v>4</v>
      </c>
      <c r="C85" s="276">
        <v>1</v>
      </c>
      <c r="D85" s="201">
        <v>2</v>
      </c>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c r="CR85" s="37"/>
      <c r="CS85" s="37"/>
      <c r="CT85" s="37"/>
      <c r="CU85" s="37"/>
      <c r="CV85" s="37"/>
      <c r="CW85" s="37"/>
      <c r="CX85" s="37"/>
      <c r="CY85" s="37"/>
      <c r="CZ85" s="37"/>
      <c r="DA85" s="37"/>
      <c r="DB85" s="37"/>
      <c r="DC85" s="37"/>
      <c r="DD85" s="37"/>
      <c r="DE85" s="37"/>
      <c r="DF85" s="37"/>
      <c r="DG85" s="37"/>
      <c r="DH85" s="37"/>
      <c r="DI85" s="37"/>
      <c r="DJ85" s="37"/>
      <c r="DK85" s="37"/>
      <c r="DL85" s="37"/>
      <c r="DM85" s="37"/>
      <c r="DN85" s="37"/>
      <c r="DO85" s="37"/>
      <c r="DP85" s="37"/>
      <c r="DQ85" s="37"/>
      <c r="DR85" s="37"/>
      <c r="DS85" s="37"/>
      <c r="DT85" s="37"/>
      <c r="DU85" s="37"/>
      <c r="DV85" s="37"/>
      <c r="DW85" s="37"/>
      <c r="DX85" s="37"/>
      <c r="DY85" s="37"/>
      <c r="DZ85" s="37"/>
      <c r="EA85" s="37"/>
      <c r="EB85" s="37"/>
      <c r="EC85" s="37"/>
      <c r="ED85" s="37"/>
      <c r="EE85" s="37"/>
      <c r="EF85" s="37"/>
      <c r="EG85" s="37"/>
      <c r="EH85" s="37"/>
      <c r="EI85" s="37"/>
      <c r="EJ85" s="37"/>
      <c r="EK85" s="37"/>
      <c r="EL85" s="37"/>
      <c r="EM85" s="37"/>
      <c r="EN85" s="37"/>
      <c r="EO85" s="37"/>
      <c r="EP85" s="37"/>
      <c r="EQ85" s="37"/>
      <c r="ER85" s="37"/>
      <c r="ES85" s="37"/>
      <c r="ET85" s="37"/>
      <c r="EU85" s="37"/>
      <c r="EV85" s="37"/>
      <c r="EW85" s="37"/>
      <c r="EX85" s="37"/>
      <c r="EY85" s="37"/>
      <c r="EZ85" s="37"/>
      <c r="FA85" s="37"/>
      <c r="FB85" s="37"/>
      <c r="FC85" s="37"/>
      <c r="FD85" s="37"/>
      <c r="FE85" s="37"/>
      <c r="FF85" s="37"/>
      <c r="FG85" s="37"/>
      <c r="FH85" s="37"/>
      <c r="FI85" s="37"/>
      <c r="FJ85" s="37"/>
      <c r="FK85" s="37"/>
      <c r="FL85" s="37"/>
      <c r="FM85" s="37"/>
      <c r="FN85" s="37"/>
      <c r="FO85" s="37"/>
      <c r="FP85" s="37"/>
      <c r="FQ85" s="37"/>
      <c r="FR85" s="37"/>
      <c r="FS85" s="37"/>
      <c r="FT85" s="37"/>
      <c r="FU85" s="37"/>
      <c r="FV85" s="37"/>
      <c r="FW85" s="37"/>
      <c r="FX85" s="37"/>
      <c r="FY85" s="37"/>
      <c r="FZ85" s="37"/>
      <c r="GA85" s="37"/>
      <c r="GB85" s="37"/>
      <c r="GC85" s="37"/>
      <c r="GD85" s="37"/>
      <c r="GE85" s="37"/>
      <c r="GF85" s="37"/>
      <c r="GG85" s="37"/>
      <c r="GH85" s="37"/>
      <c r="GI85" s="37"/>
      <c r="GJ85" s="37"/>
      <c r="GK85" s="37"/>
      <c r="GL85" s="37"/>
      <c r="GM85" s="37"/>
      <c r="GN85" s="37"/>
      <c r="GO85" s="37"/>
      <c r="GP85" s="37"/>
      <c r="GQ85" s="37"/>
      <c r="GR85" s="37"/>
      <c r="GS85" s="37"/>
      <c r="GT85" s="37"/>
      <c r="GU85" s="37"/>
      <c r="GV85" s="37"/>
      <c r="GW85" s="37"/>
      <c r="GX85" s="37"/>
      <c r="GY85" s="37"/>
      <c r="GZ85" s="37"/>
      <c r="HA85" s="37"/>
      <c r="HB85" s="37"/>
      <c r="HC85" s="37"/>
      <c r="HD85" s="37"/>
      <c r="HE85" s="37"/>
      <c r="HF85" s="37"/>
      <c r="HG85" s="37"/>
      <c r="HH85" s="37"/>
      <c r="HI85" s="37"/>
      <c r="HJ85" s="37"/>
      <c r="HK85" s="37"/>
      <c r="HL85" s="37"/>
      <c r="HM85" s="37"/>
      <c r="HN85" s="37"/>
      <c r="HO85" s="37"/>
      <c r="HP85" s="37"/>
      <c r="HQ85" s="37"/>
      <c r="HR85" s="37"/>
      <c r="HS85" s="37"/>
      <c r="HT85" s="37"/>
      <c r="HU85" s="37"/>
      <c r="HV85" s="37"/>
      <c r="HW85" s="37"/>
      <c r="HX85" s="37"/>
      <c r="HY85" s="37"/>
      <c r="HZ85" s="37"/>
      <c r="IA85" s="37"/>
      <c r="IB85" s="37"/>
      <c r="IC85" s="37"/>
      <c r="ID85" s="37"/>
      <c r="IE85" s="37"/>
      <c r="IF85" s="37"/>
      <c r="IG85" s="37"/>
      <c r="IH85" s="37"/>
      <c r="II85" s="37"/>
      <c r="IJ85" s="37"/>
      <c r="IK85" s="37"/>
      <c r="IL85" s="37"/>
      <c r="IM85" s="37"/>
      <c r="IN85" s="37"/>
      <c r="IO85" s="37"/>
      <c r="IP85" s="37"/>
      <c r="IQ85" s="37"/>
      <c r="IR85" s="37"/>
      <c r="IS85" s="37"/>
      <c r="IT85" s="37"/>
      <c r="IU85" s="37"/>
      <c r="IV85" s="37"/>
    </row>
    <row r="86" spans="1:256" customFormat="1" ht="15" customHeight="1" x14ac:dyDescent="0.2">
      <c r="A86" s="184" t="s">
        <v>77</v>
      </c>
      <c r="B86" s="200">
        <v>17</v>
      </c>
      <c r="C86" s="276">
        <v>21</v>
      </c>
      <c r="D86" s="201">
        <v>24</v>
      </c>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c r="CR86" s="37"/>
      <c r="CS86" s="37"/>
      <c r="CT86" s="37"/>
      <c r="CU86" s="37"/>
      <c r="CV86" s="37"/>
      <c r="CW86" s="37"/>
      <c r="CX86" s="37"/>
      <c r="CY86" s="37"/>
      <c r="CZ86" s="37"/>
      <c r="DA86" s="37"/>
      <c r="DB86" s="37"/>
      <c r="DC86" s="37"/>
      <c r="DD86" s="37"/>
      <c r="DE86" s="37"/>
      <c r="DF86" s="37"/>
      <c r="DG86" s="37"/>
      <c r="DH86" s="37"/>
      <c r="DI86" s="37"/>
      <c r="DJ86" s="37"/>
      <c r="DK86" s="37"/>
      <c r="DL86" s="37"/>
      <c r="DM86" s="37"/>
      <c r="DN86" s="37"/>
      <c r="DO86" s="37"/>
      <c r="DP86" s="37"/>
      <c r="DQ86" s="37"/>
      <c r="DR86" s="37"/>
      <c r="DS86" s="37"/>
      <c r="DT86" s="37"/>
      <c r="DU86" s="37"/>
      <c r="DV86" s="37"/>
      <c r="DW86" s="37"/>
      <c r="DX86" s="37"/>
      <c r="DY86" s="37"/>
      <c r="DZ86" s="37"/>
      <c r="EA86" s="37"/>
      <c r="EB86" s="37"/>
      <c r="EC86" s="37"/>
      <c r="ED86" s="37"/>
      <c r="EE86" s="37"/>
      <c r="EF86" s="37"/>
      <c r="EG86" s="37"/>
      <c r="EH86" s="37"/>
      <c r="EI86" s="37"/>
      <c r="EJ86" s="37"/>
      <c r="EK86" s="37"/>
      <c r="EL86" s="37"/>
      <c r="EM86" s="37"/>
      <c r="EN86" s="37"/>
      <c r="EO86" s="37"/>
      <c r="EP86" s="37"/>
      <c r="EQ86" s="37"/>
      <c r="ER86" s="37"/>
      <c r="ES86" s="37"/>
      <c r="ET86" s="37"/>
      <c r="EU86" s="37"/>
      <c r="EV86" s="37"/>
      <c r="EW86" s="37"/>
      <c r="EX86" s="37"/>
      <c r="EY86" s="37"/>
      <c r="EZ86" s="37"/>
      <c r="FA86" s="37"/>
      <c r="FB86" s="37"/>
      <c r="FC86" s="37"/>
      <c r="FD86" s="37"/>
      <c r="FE86" s="37"/>
      <c r="FF86" s="37"/>
      <c r="FG86" s="37"/>
      <c r="FH86" s="37"/>
      <c r="FI86" s="37"/>
      <c r="FJ86" s="37"/>
      <c r="FK86" s="37"/>
      <c r="FL86" s="37"/>
      <c r="FM86" s="37"/>
      <c r="FN86" s="37"/>
      <c r="FO86" s="37"/>
      <c r="FP86" s="37"/>
      <c r="FQ86" s="37"/>
      <c r="FR86" s="37"/>
      <c r="FS86" s="37"/>
      <c r="FT86" s="37"/>
      <c r="FU86" s="37"/>
      <c r="FV86" s="37"/>
      <c r="FW86" s="37"/>
      <c r="FX86" s="37"/>
      <c r="FY86" s="37"/>
      <c r="FZ86" s="37"/>
      <c r="GA86" s="37"/>
      <c r="GB86" s="37"/>
      <c r="GC86" s="37"/>
      <c r="GD86" s="37"/>
      <c r="GE86" s="37"/>
      <c r="GF86" s="37"/>
      <c r="GG86" s="37"/>
      <c r="GH86" s="37"/>
      <c r="GI86" s="37"/>
      <c r="GJ86" s="37"/>
      <c r="GK86" s="37"/>
      <c r="GL86" s="37"/>
      <c r="GM86" s="37"/>
      <c r="GN86" s="37"/>
      <c r="GO86" s="37"/>
      <c r="GP86" s="37"/>
      <c r="GQ86" s="37"/>
      <c r="GR86" s="37"/>
      <c r="GS86" s="37"/>
      <c r="GT86" s="37"/>
      <c r="GU86" s="37"/>
      <c r="GV86" s="37"/>
      <c r="GW86" s="37"/>
      <c r="GX86" s="37"/>
      <c r="GY86" s="37"/>
      <c r="GZ86" s="37"/>
      <c r="HA86" s="37"/>
      <c r="HB86" s="37"/>
      <c r="HC86" s="37"/>
      <c r="HD86" s="37"/>
      <c r="HE86" s="37"/>
      <c r="HF86" s="37"/>
      <c r="HG86" s="37"/>
      <c r="HH86" s="37"/>
      <c r="HI86" s="37"/>
      <c r="HJ86" s="37"/>
      <c r="HK86" s="37"/>
      <c r="HL86" s="37"/>
      <c r="HM86" s="37"/>
      <c r="HN86" s="37"/>
      <c r="HO86" s="37"/>
      <c r="HP86" s="37"/>
      <c r="HQ86" s="37"/>
      <c r="HR86" s="37"/>
      <c r="HS86" s="37"/>
      <c r="HT86" s="37"/>
      <c r="HU86" s="37"/>
      <c r="HV86" s="37"/>
      <c r="HW86" s="37"/>
      <c r="HX86" s="37"/>
      <c r="HY86" s="37"/>
      <c r="HZ86" s="37"/>
      <c r="IA86" s="37"/>
      <c r="IB86" s="37"/>
      <c r="IC86" s="37"/>
      <c r="ID86" s="37"/>
      <c r="IE86" s="37"/>
      <c r="IF86" s="37"/>
      <c r="IG86" s="37"/>
      <c r="IH86" s="37"/>
      <c r="II86" s="37"/>
      <c r="IJ86" s="37"/>
      <c r="IK86" s="37"/>
      <c r="IL86" s="37"/>
      <c r="IM86" s="37"/>
      <c r="IN86" s="37"/>
      <c r="IO86" s="37"/>
      <c r="IP86" s="37"/>
      <c r="IQ86" s="37"/>
      <c r="IR86" s="37"/>
      <c r="IS86" s="37"/>
      <c r="IT86" s="37"/>
      <c r="IU86" s="37"/>
      <c r="IV86" s="37"/>
    </row>
    <row r="87" spans="1:256" customFormat="1" ht="15" customHeight="1" x14ac:dyDescent="0.2">
      <c r="A87" s="184" t="s">
        <v>78</v>
      </c>
      <c r="B87" s="200">
        <v>46</v>
      </c>
      <c r="C87" s="276">
        <v>48</v>
      </c>
      <c r="D87" s="201">
        <v>50</v>
      </c>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7"/>
      <c r="CO87" s="37"/>
      <c r="CP87" s="37"/>
      <c r="CQ87" s="37"/>
      <c r="CR87" s="37"/>
      <c r="CS87" s="37"/>
      <c r="CT87" s="37"/>
      <c r="CU87" s="37"/>
      <c r="CV87" s="37"/>
      <c r="CW87" s="37"/>
      <c r="CX87" s="37"/>
      <c r="CY87" s="37"/>
      <c r="CZ87" s="37"/>
      <c r="DA87" s="37"/>
      <c r="DB87" s="37"/>
      <c r="DC87" s="37"/>
      <c r="DD87" s="37"/>
      <c r="DE87" s="37"/>
      <c r="DF87" s="37"/>
      <c r="DG87" s="37"/>
      <c r="DH87" s="37"/>
      <c r="DI87" s="37"/>
      <c r="DJ87" s="37"/>
      <c r="DK87" s="37"/>
      <c r="DL87" s="37"/>
      <c r="DM87" s="37"/>
      <c r="DN87" s="37"/>
      <c r="DO87" s="37"/>
      <c r="DP87" s="37"/>
      <c r="DQ87" s="37"/>
      <c r="DR87" s="37"/>
      <c r="DS87" s="37"/>
      <c r="DT87" s="37"/>
      <c r="DU87" s="37"/>
      <c r="DV87" s="37"/>
      <c r="DW87" s="37"/>
      <c r="DX87" s="37"/>
      <c r="DY87" s="37"/>
      <c r="DZ87" s="37"/>
      <c r="EA87" s="37"/>
      <c r="EB87" s="37"/>
      <c r="EC87" s="37"/>
      <c r="ED87" s="37"/>
      <c r="EE87" s="37"/>
      <c r="EF87" s="37"/>
      <c r="EG87" s="37"/>
      <c r="EH87" s="37"/>
      <c r="EI87" s="37"/>
      <c r="EJ87" s="37"/>
      <c r="EK87" s="37"/>
      <c r="EL87" s="37"/>
      <c r="EM87" s="37"/>
      <c r="EN87" s="37"/>
      <c r="EO87" s="37"/>
      <c r="EP87" s="37"/>
      <c r="EQ87" s="37"/>
      <c r="ER87" s="37"/>
      <c r="ES87" s="37"/>
      <c r="ET87" s="37"/>
      <c r="EU87" s="37"/>
      <c r="EV87" s="37"/>
      <c r="EW87" s="37"/>
      <c r="EX87" s="37"/>
      <c r="EY87" s="37"/>
      <c r="EZ87" s="37"/>
      <c r="FA87" s="37"/>
      <c r="FB87" s="37"/>
      <c r="FC87" s="37"/>
      <c r="FD87" s="37"/>
      <c r="FE87" s="37"/>
      <c r="FF87" s="37"/>
      <c r="FG87" s="37"/>
      <c r="FH87" s="37"/>
      <c r="FI87" s="37"/>
      <c r="FJ87" s="37"/>
      <c r="FK87" s="37"/>
      <c r="FL87" s="37"/>
      <c r="FM87" s="37"/>
      <c r="FN87" s="37"/>
      <c r="FO87" s="37"/>
      <c r="FP87" s="37"/>
      <c r="FQ87" s="37"/>
      <c r="FR87" s="37"/>
      <c r="FS87" s="37"/>
      <c r="FT87" s="37"/>
      <c r="FU87" s="37"/>
      <c r="FV87" s="37"/>
      <c r="FW87" s="37"/>
      <c r="FX87" s="37"/>
      <c r="FY87" s="37"/>
      <c r="FZ87" s="37"/>
      <c r="GA87" s="37"/>
      <c r="GB87" s="37"/>
      <c r="GC87" s="37"/>
      <c r="GD87" s="37"/>
      <c r="GE87" s="37"/>
      <c r="GF87" s="37"/>
      <c r="GG87" s="37"/>
      <c r="GH87" s="37"/>
      <c r="GI87" s="37"/>
      <c r="GJ87" s="37"/>
      <c r="GK87" s="37"/>
      <c r="GL87" s="37"/>
      <c r="GM87" s="37"/>
      <c r="GN87" s="37"/>
      <c r="GO87" s="37"/>
      <c r="GP87" s="37"/>
      <c r="GQ87" s="37"/>
      <c r="GR87" s="37"/>
      <c r="GS87" s="37"/>
      <c r="GT87" s="37"/>
      <c r="GU87" s="37"/>
      <c r="GV87" s="37"/>
      <c r="GW87" s="37"/>
      <c r="GX87" s="37"/>
      <c r="GY87" s="37"/>
      <c r="GZ87" s="37"/>
      <c r="HA87" s="37"/>
      <c r="HB87" s="37"/>
      <c r="HC87" s="37"/>
      <c r="HD87" s="37"/>
      <c r="HE87" s="37"/>
      <c r="HF87" s="37"/>
      <c r="HG87" s="37"/>
      <c r="HH87" s="37"/>
      <c r="HI87" s="37"/>
      <c r="HJ87" s="37"/>
      <c r="HK87" s="37"/>
      <c r="HL87" s="37"/>
      <c r="HM87" s="37"/>
      <c r="HN87" s="37"/>
      <c r="HO87" s="37"/>
      <c r="HP87" s="37"/>
      <c r="HQ87" s="37"/>
      <c r="HR87" s="37"/>
      <c r="HS87" s="37"/>
      <c r="HT87" s="37"/>
      <c r="HU87" s="37"/>
      <c r="HV87" s="37"/>
      <c r="HW87" s="37"/>
      <c r="HX87" s="37"/>
      <c r="HY87" s="37"/>
      <c r="HZ87" s="37"/>
      <c r="IA87" s="37"/>
      <c r="IB87" s="37"/>
      <c r="IC87" s="37"/>
      <c r="ID87" s="37"/>
      <c r="IE87" s="37"/>
      <c r="IF87" s="37"/>
      <c r="IG87" s="37"/>
      <c r="IH87" s="37"/>
      <c r="II87" s="37"/>
      <c r="IJ87" s="37"/>
      <c r="IK87" s="37"/>
      <c r="IL87" s="37"/>
      <c r="IM87" s="37"/>
      <c r="IN87" s="37"/>
      <c r="IO87" s="37"/>
      <c r="IP87" s="37"/>
      <c r="IQ87" s="37"/>
      <c r="IR87" s="37"/>
      <c r="IS87" s="37"/>
      <c r="IT87" s="37"/>
      <c r="IU87" s="37"/>
      <c r="IV87" s="37"/>
    </row>
    <row r="88" spans="1:256" customFormat="1" ht="15" customHeight="1" x14ac:dyDescent="0.2">
      <c r="A88" s="184" t="s">
        <v>93</v>
      </c>
      <c r="B88" s="200">
        <v>25</v>
      </c>
      <c r="C88" s="276">
        <v>40</v>
      </c>
      <c r="D88" s="201">
        <v>97</v>
      </c>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37"/>
      <c r="CR88" s="37"/>
      <c r="CS88" s="37"/>
      <c r="CT88" s="37"/>
      <c r="CU88" s="37"/>
      <c r="CV88" s="37"/>
      <c r="CW88" s="37"/>
      <c r="CX88" s="37"/>
      <c r="CY88" s="37"/>
      <c r="CZ88" s="37"/>
      <c r="DA88" s="37"/>
      <c r="DB88" s="37"/>
      <c r="DC88" s="37"/>
      <c r="DD88" s="37"/>
      <c r="DE88" s="37"/>
      <c r="DF88" s="37"/>
      <c r="DG88" s="37"/>
      <c r="DH88" s="37"/>
      <c r="DI88" s="37"/>
      <c r="DJ88" s="37"/>
      <c r="DK88" s="37"/>
      <c r="DL88" s="37"/>
      <c r="DM88" s="37"/>
      <c r="DN88" s="37"/>
      <c r="DO88" s="37"/>
      <c r="DP88" s="37"/>
      <c r="DQ88" s="37"/>
      <c r="DR88" s="37"/>
      <c r="DS88" s="37"/>
      <c r="DT88" s="37"/>
      <c r="DU88" s="37"/>
      <c r="DV88" s="37"/>
      <c r="DW88" s="37"/>
      <c r="DX88" s="37"/>
      <c r="DY88" s="37"/>
      <c r="DZ88" s="37"/>
      <c r="EA88" s="37"/>
      <c r="EB88" s="37"/>
      <c r="EC88" s="37"/>
      <c r="ED88" s="37"/>
      <c r="EE88" s="37"/>
      <c r="EF88" s="37"/>
      <c r="EG88" s="37"/>
      <c r="EH88" s="37"/>
      <c r="EI88" s="37"/>
      <c r="EJ88" s="37"/>
      <c r="EK88" s="37"/>
      <c r="EL88" s="37"/>
      <c r="EM88" s="37"/>
      <c r="EN88" s="37"/>
      <c r="EO88" s="37"/>
      <c r="EP88" s="37"/>
      <c r="EQ88" s="37"/>
      <c r="ER88" s="37"/>
      <c r="ES88" s="37"/>
      <c r="ET88" s="37"/>
      <c r="EU88" s="37"/>
      <c r="EV88" s="37"/>
      <c r="EW88" s="37"/>
      <c r="EX88" s="37"/>
      <c r="EY88" s="37"/>
      <c r="EZ88" s="37"/>
      <c r="FA88" s="37"/>
      <c r="FB88" s="37"/>
      <c r="FC88" s="37"/>
      <c r="FD88" s="37"/>
      <c r="FE88" s="37"/>
      <c r="FF88" s="37"/>
      <c r="FG88" s="37"/>
      <c r="FH88" s="37"/>
      <c r="FI88" s="37"/>
      <c r="FJ88" s="37"/>
      <c r="FK88" s="37"/>
      <c r="FL88" s="37"/>
      <c r="FM88" s="37"/>
      <c r="FN88" s="37"/>
      <c r="FO88" s="37"/>
      <c r="FP88" s="37"/>
      <c r="FQ88" s="37"/>
      <c r="FR88" s="37"/>
      <c r="FS88" s="37"/>
      <c r="FT88" s="37"/>
      <c r="FU88" s="37"/>
      <c r="FV88" s="37"/>
      <c r="FW88" s="37"/>
      <c r="FX88" s="37"/>
      <c r="FY88" s="37"/>
      <c r="FZ88" s="37"/>
      <c r="GA88" s="37"/>
      <c r="GB88" s="37"/>
      <c r="GC88" s="37"/>
      <c r="GD88" s="37"/>
      <c r="GE88" s="37"/>
      <c r="GF88" s="37"/>
      <c r="GG88" s="37"/>
      <c r="GH88" s="37"/>
      <c r="GI88" s="37"/>
      <c r="GJ88" s="37"/>
      <c r="GK88" s="37"/>
      <c r="GL88" s="37"/>
      <c r="GM88" s="37"/>
      <c r="GN88" s="37"/>
      <c r="GO88" s="37"/>
      <c r="GP88" s="37"/>
      <c r="GQ88" s="37"/>
      <c r="GR88" s="37"/>
      <c r="GS88" s="37"/>
      <c r="GT88" s="37"/>
      <c r="GU88" s="37"/>
      <c r="GV88" s="37"/>
      <c r="GW88" s="37"/>
      <c r="GX88" s="37"/>
      <c r="GY88" s="37"/>
      <c r="GZ88" s="37"/>
      <c r="HA88" s="37"/>
      <c r="HB88" s="37"/>
      <c r="HC88" s="37"/>
      <c r="HD88" s="37"/>
      <c r="HE88" s="37"/>
      <c r="HF88" s="37"/>
      <c r="HG88" s="37"/>
      <c r="HH88" s="37"/>
      <c r="HI88" s="37"/>
      <c r="HJ88" s="37"/>
      <c r="HK88" s="37"/>
      <c r="HL88" s="37"/>
      <c r="HM88" s="37"/>
      <c r="HN88" s="37"/>
      <c r="HO88" s="37"/>
      <c r="HP88" s="37"/>
      <c r="HQ88" s="37"/>
      <c r="HR88" s="37"/>
      <c r="HS88" s="37"/>
      <c r="HT88" s="37"/>
      <c r="HU88" s="37"/>
      <c r="HV88" s="37"/>
      <c r="HW88" s="37"/>
      <c r="HX88" s="37"/>
      <c r="HY88" s="37"/>
      <c r="HZ88" s="37"/>
      <c r="IA88" s="37"/>
      <c r="IB88" s="37"/>
      <c r="IC88" s="37"/>
      <c r="ID88" s="37"/>
      <c r="IE88" s="37"/>
      <c r="IF88" s="37"/>
      <c r="IG88" s="37"/>
      <c r="IH88" s="37"/>
      <c r="II88" s="37"/>
      <c r="IJ88" s="37"/>
      <c r="IK88" s="37"/>
      <c r="IL88" s="37"/>
      <c r="IM88" s="37"/>
      <c r="IN88" s="37"/>
      <c r="IO88" s="37"/>
      <c r="IP88" s="37"/>
      <c r="IQ88" s="37"/>
      <c r="IR88" s="37"/>
      <c r="IS88" s="37"/>
      <c r="IT88" s="37"/>
      <c r="IU88" s="37"/>
      <c r="IV88" s="37"/>
    </row>
    <row r="89" spans="1:256" customFormat="1" ht="15" customHeight="1" x14ac:dyDescent="0.2">
      <c r="A89" s="184" t="s">
        <v>80</v>
      </c>
      <c r="B89" s="200">
        <v>255</v>
      </c>
      <c r="C89" s="276">
        <v>162</v>
      </c>
      <c r="D89" s="201">
        <v>213</v>
      </c>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c r="CR89" s="37"/>
      <c r="CS89" s="37"/>
      <c r="CT89" s="37"/>
      <c r="CU89" s="37"/>
      <c r="CV89" s="37"/>
      <c r="CW89" s="37"/>
      <c r="CX89" s="37"/>
      <c r="CY89" s="37"/>
      <c r="CZ89" s="37"/>
      <c r="DA89" s="37"/>
      <c r="DB89" s="37"/>
      <c r="DC89" s="37"/>
      <c r="DD89" s="37"/>
      <c r="DE89" s="37"/>
      <c r="DF89" s="37"/>
      <c r="DG89" s="37"/>
      <c r="DH89" s="37"/>
      <c r="DI89" s="37"/>
      <c r="DJ89" s="37"/>
      <c r="DK89" s="37"/>
      <c r="DL89" s="37"/>
      <c r="DM89" s="37"/>
      <c r="DN89" s="37"/>
      <c r="DO89" s="37"/>
      <c r="DP89" s="37"/>
      <c r="DQ89" s="37"/>
      <c r="DR89" s="37"/>
      <c r="DS89" s="37"/>
      <c r="DT89" s="37"/>
      <c r="DU89" s="37"/>
      <c r="DV89" s="37"/>
      <c r="DW89" s="37"/>
      <c r="DX89" s="37"/>
      <c r="DY89" s="37"/>
      <c r="DZ89" s="37"/>
      <c r="EA89" s="37"/>
      <c r="EB89" s="37"/>
      <c r="EC89" s="37"/>
      <c r="ED89" s="37"/>
      <c r="EE89" s="37"/>
      <c r="EF89" s="37"/>
      <c r="EG89" s="37"/>
      <c r="EH89" s="37"/>
      <c r="EI89" s="37"/>
      <c r="EJ89" s="37"/>
      <c r="EK89" s="37"/>
      <c r="EL89" s="37"/>
      <c r="EM89" s="37"/>
      <c r="EN89" s="37"/>
      <c r="EO89" s="37"/>
      <c r="EP89" s="37"/>
      <c r="EQ89" s="37"/>
      <c r="ER89" s="37"/>
      <c r="ES89" s="37"/>
      <c r="ET89" s="37"/>
      <c r="EU89" s="37"/>
      <c r="EV89" s="37"/>
      <c r="EW89" s="37"/>
      <c r="EX89" s="37"/>
      <c r="EY89" s="37"/>
      <c r="EZ89" s="37"/>
      <c r="FA89" s="37"/>
      <c r="FB89" s="37"/>
      <c r="FC89" s="37"/>
      <c r="FD89" s="37"/>
      <c r="FE89" s="37"/>
      <c r="FF89" s="37"/>
      <c r="FG89" s="37"/>
      <c r="FH89" s="37"/>
      <c r="FI89" s="37"/>
      <c r="FJ89" s="37"/>
      <c r="FK89" s="37"/>
      <c r="FL89" s="37"/>
      <c r="FM89" s="37"/>
      <c r="FN89" s="37"/>
      <c r="FO89" s="37"/>
      <c r="FP89" s="37"/>
      <c r="FQ89" s="37"/>
      <c r="FR89" s="37"/>
      <c r="FS89" s="37"/>
      <c r="FT89" s="37"/>
      <c r="FU89" s="37"/>
      <c r="FV89" s="37"/>
      <c r="FW89" s="37"/>
      <c r="FX89" s="37"/>
      <c r="FY89" s="37"/>
      <c r="FZ89" s="37"/>
      <c r="GA89" s="37"/>
      <c r="GB89" s="37"/>
      <c r="GC89" s="37"/>
      <c r="GD89" s="37"/>
      <c r="GE89" s="37"/>
      <c r="GF89" s="37"/>
      <c r="GG89" s="37"/>
      <c r="GH89" s="37"/>
      <c r="GI89" s="37"/>
      <c r="GJ89" s="37"/>
      <c r="GK89" s="37"/>
      <c r="GL89" s="37"/>
      <c r="GM89" s="37"/>
      <c r="GN89" s="37"/>
      <c r="GO89" s="37"/>
      <c r="GP89" s="37"/>
      <c r="GQ89" s="37"/>
      <c r="GR89" s="37"/>
      <c r="GS89" s="37"/>
      <c r="GT89" s="37"/>
      <c r="GU89" s="37"/>
      <c r="GV89" s="37"/>
      <c r="GW89" s="37"/>
      <c r="GX89" s="37"/>
      <c r="GY89" s="37"/>
      <c r="GZ89" s="37"/>
      <c r="HA89" s="37"/>
      <c r="HB89" s="37"/>
      <c r="HC89" s="37"/>
      <c r="HD89" s="37"/>
      <c r="HE89" s="37"/>
      <c r="HF89" s="37"/>
      <c r="HG89" s="37"/>
      <c r="HH89" s="37"/>
      <c r="HI89" s="37"/>
      <c r="HJ89" s="37"/>
      <c r="HK89" s="37"/>
      <c r="HL89" s="37"/>
      <c r="HM89" s="37"/>
      <c r="HN89" s="37"/>
      <c r="HO89" s="37"/>
      <c r="HP89" s="37"/>
      <c r="HQ89" s="37"/>
      <c r="HR89" s="37"/>
      <c r="HS89" s="37"/>
      <c r="HT89" s="37"/>
      <c r="HU89" s="37"/>
      <c r="HV89" s="37"/>
      <c r="HW89" s="37"/>
      <c r="HX89" s="37"/>
      <c r="HY89" s="37"/>
      <c r="HZ89" s="37"/>
      <c r="IA89" s="37"/>
      <c r="IB89" s="37"/>
      <c r="IC89" s="37"/>
      <c r="ID89" s="37"/>
      <c r="IE89" s="37"/>
      <c r="IF89" s="37"/>
      <c r="IG89" s="37"/>
      <c r="IH89" s="37"/>
      <c r="II89" s="37"/>
      <c r="IJ89" s="37"/>
      <c r="IK89" s="37"/>
      <c r="IL89" s="37"/>
      <c r="IM89" s="37"/>
      <c r="IN89" s="37"/>
      <c r="IO89" s="37"/>
      <c r="IP89" s="37"/>
      <c r="IQ89" s="37"/>
      <c r="IR89" s="37"/>
      <c r="IS89" s="37"/>
      <c r="IT89" s="37"/>
      <c r="IU89" s="37"/>
      <c r="IV89" s="37"/>
    </row>
    <row r="90" spans="1:256" customFormat="1" ht="15" customHeight="1" x14ac:dyDescent="0.2">
      <c r="A90" s="184" t="s">
        <v>0</v>
      </c>
      <c r="B90" s="200">
        <v>174</v>
      </c>
      <c r="C90" s="276">
        <v>100</v>
      </c>
      <c r="D90" s="201">
        <v>123</v>
      </c>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c r="CR90" s="37"/>
      <c r="CS90" s="37"/>
      <c r="CT90" s="37"/>
      <c r="CU90" s="37"/>
      <c r="CV90" s="37"/>
      <c r="CW90" s="37"/>
      <c r="CX90" s="37"/>
      <c r="CY90" s="37"/>
      <c r="CZ90" s="37"/>
      <c r="DA90" s="37"/>
      <c r="DB90" s="37"/>
      <c r="DC90" s="37"/>
      <c r="DD90" s="37"/>
      <c r="DE90" s="37"/>
      <c r="DF90" s="37"/>
      <c r="DG90" s="37"/>
      <c r="DH90" s="37"/>
      <c r="DI90" s="37"/>
      <c r="DJ90" s="37"/>
      <c r="DK90" s="37"/>
      <c r="DL90" s="37"/>
      <c r="DM90" s="37"/>
      <c r="DN90" s="37"/>
      <c r="DO90" s="37"/>
      <c r="DP90" s="37"/>
      <c r="DQ90" s="37"/>
      <c r="DR90" s="37"/>
      <c r="DS90" s="37"/>
      <c r="DT90" s="37"/>
      <c r="DU90" s="37"/>
      <c r="DV90" s="37"/>
      <c r="DW90" s="37"/>
      <c r="DX90" s="37"/>
      <c r="DY90" s="37"/>
      <c r="DZ90" s="37"/>
      <c r="EA90" s="37"/>
      <c r="EB90" s="37"/>
      <c r="EC90" s="37"/>
      <c r="ED90" s="37"/>
      <c r="EE90" s="37"/>
      <c r="EF90" s="37"/>
      <c r="EG90" s="37"/>
      <c r="EH90" s="37"/>
      <c r="EI90" s="37"/>
      <c r="EJ90" s="37"/>
      <c r="EK90" s="37"/>
      <c r="EL90" s="37"/>
      <c r="EM90" s="37"/>
      <c r="EN90" s="37"/>
      <c r="EO90" s="37"/>
      <c r="EP90" s="37"/>
      <c r="EQ90" s="37"/>
      <c r="ER90" s="37"/>
      <c r="ES90" s="37"/>
      <c r="ET90" s="37"/>
      <c r="EU90" s="37"/>
      <c r="EV90" s="37"/>
      <c r="EW90" s="37"/>
      <c r="EX90" s="37"/>
      <c r="EY90" s="37"/>
      <c r="EZ90" s="37"/>
      <c r="FA90" s="37"/>
      <c r="FB90" s="37"/>
      <c r="FC90" s="37"/>
      <c r="FD90" s="37"/>
      <c r="FE90" s="37"/>
      <c r="FF90" s="37"/>
      <c r="FG90" s="37"/>
      <c r="FH90" s="37"/>
      <c r="FI90" s="37"/>
      <c r="FJ90" s="37"/>
      <c r="FK90" s="37"/>
      <c r="FL90" s="37"/>
      <c r="FM90" s="37"/>
      <c r="FN90" s="37"/>
      <c r="FO90" s="37"/>
      <c r="FP90" s="37"/>
      <c r="FQ90" s="37"/>
      <c r="FR90" s="37"/>
      <c r="FS90" s="37"/>
      <c r="FT90" s="37"/>
      <c r="FU90" s="37"/>
      <c r="FV90" s="37"/>
      <c r="FW90" s="37"/>
      <c r="FX90" s="37"/>
      <c r="FY90" s="37"/>
      <c r="FZ90" s="37"/>
      <c r="GA90" s="37"/>
      <c r="GB90" s="37"/>
      <c r="GC90" s="37"/>
      <c r="GD90" s="37"/>
      <c r="GE90" s="37"/>
      <c r="GF90" s="37"/>
      <c r="GG90" s="37"/>
      <c r="GH90" s="37"/>
      <c r="GI90" s="37"/>
      <c r="GJ90" s="37"/>
      <c r="GK90" s="37"/>
      <c r="GL90" s="37"/>
      <c r="GM90" s="37"/>
      <c r="GN90" s="37"/>
      <c r="GO90" s="37"/>
      <c r="GP90" s="37"/>
      <c r="GQ90" s="37"/>
      <c r="GR90" s="37"/>
      <c r="GS90" s="37"/>
      <c r="GT90" s="37"/>
      <c r="GU90" s="37"/>
      <c r="GV90" s="37"/>
      <c r="GW90" s="37"/>
      <c r="GX90" s="37"/>
      <c r="GY90" s="37"/>
      <c r="GZ90" s="37"/>
      <c r="HA90" s="37"/>
      <c r="HB90" s="37"/>
      <c r="HC90" s="37"/>
      <c r="HD90" s="37"/>
      <c r="HE90" s="37"/>
      <c r="HF90" s="37"/>
      <c r="HG90" s="37"/>
      <c r="HH90" s="37"/>
      <c r="HI90" s="37"/>
      <c r="HJ90" s="37"/>
      <c r="HK90" s="37"/>
      <c r="HL90" s="37"/>
      <c r="HM90" s="37"/>
      <c r="HN90" s="37"/>
      <c r="HO90" s="37"/>
      <c r="HP90" s="37"/>
      <c r="HQ90" s="37"/>
      <c r="HR90" s="37"/>
      <c r="HS90" s="37"/>
      <c r="HT90" s="37"/>
      <c r="HU90" s="37"/>
      <c r="HV90" s="37"/>
      <c r="HW90" s="37"/>
      <c r="HX90" s="37"/>
      <c r="HY90" s="37"/>
      <c r="HZ90" s="37"/>
      <c r="IA90" s="37"/>
      <c r="IB90" s="37"/>
      <c r="IC90" s="37"/>
      <c r="ID90" s="37"/>
      <c r="IE90" s="37"/>
      <c r="IF90" s="37"/>
      <c r="IG90" s="37"/>
      <c r="IH90" s="37"/>
      <c r="II90" s="37"/>
      <c r="IJ90" s="37"/>
      <c r="IK90" s="37"/>
      <c r="IL90" s="37"/>
      <c r="IM90" s="37"/>
      <c r="IN90" s="37"/>
      <c r="IO90" s="37"/>
      <c r="IP90" s="37"/>
      <c r="IQ90" s="37"/>
      <c r="IR90" s="37"/>
      <c r="IS90" s="37"/>
      <c r="IT90" s="37"/>
      <c r="IU90" s="37"/>
      <c r="IV90" s="37"/>
    </row>
    <row r="91" spans="1:256" customFormat="1" ht="28.5" customHeight="1" x14ac:dyDescent="0.2">
      <c r="A91" s="184" t="s">
        <v>81</v>
      </c>
      <c r="B91" s="200">
        <v>23</v>
      </c>
      <c r="C91" s="276">
        <v>53</v>
      </c>
      <c r="D91" s="201">
        <v>65</v>
      </c>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c r="CR91" s="37"/>
      <c r="CS91" s="37"/>
      <c r="CT91" s="37"/>
      <c r="CU91" s="37"/>
      <c r="CV91" s="37"/>
      <c r="CW91" s="37"/>
      <c r="CX91" s="37"/>
      <c r="CY91" s="37"/>
      <c r="CZ91" s="37"/>
      <c r="DA91" s="37"/>
      <c r="DB91" s="37"/>
      <c r="DC91" s="37"/>
      <c r="DD91" s="37"/>
      <c r="DE91" s="37"/>
      <c r="DF91" s="37"/>
      <c r="DG91" s="37"/>
      <c r="DH91" s="37"/>
      <c r="DI91" s="37"/>
      <c r="DJ91" s="37"/>
      <c r="DK91" s="37"/>
      <c r="DL91" s="37"/>
      <c r="DM91" s="37"/>
      <c r="DN91" s="37"/>
      <c r="DO91" s="37"/>
      <c r="DP91" s="37"/>
      <c r="DQ91" s="37"/>
      <c r="DR91" s="37"/>
      <c r="DS91" s="37"/>
      <c r="DT91" s="37"/>
      <c r="DU91" s="37"/>
      <c r="DV91" s="37"/>
      <c r="DW91" s="37"/>
      <c r="DX91" s="37"/>
      <c r="DY91" s="37"/>
      <c r="DZ91" s="37"/>
      <c r="EA91" s="37"/>
      <c r="EB91" s="37"/>
      <c r="EC91" s="37"/>
      <c r="ED91" s="37"/>
      <c r="EE91" s="37"/>
      <c r="EF91" s="37"/>
      <c r="EG91" s="37"/>
      <c r="EH91" s="37"/>
      <c r="EI91" s="37"/>
      <c r="EJ91" s="37"/>
      <c r="EK91" s="37"/>
      <c r="EL91" s="37"/>
      <c r="EM91" s="37"/>
      <c r="EN91" s="37"/>
      <c r="EO91" s="37"/>
      <c r="EP91" s="37"/>
      <c r="EQ91" s="37"/>
      <c r="ER91" s="37"/>
      <c r="ES91" s="37"/>
      <c r="ET91" s="37"/>
      <c r="EU91" s="37"/>
      <c r="EV91" s="37"/>
      <c r="EW91" s="37"/>
      <c r="EX91" s="37"/>
      <c r="EY91" s="37"/>
      <c r="EZ91" s="37"/>
      <c r="FA91" s="37"/>
      <c r="FB91" s="37"/>
      <c r="FC91" s="37"/>
      <c r="FD91" s="37"/>
      <c r="FE91" s="37"/>
      <c r="FF91" s="37"/>
      <c r="FG91" s="37"/>
      <c r="FH91" s="37"/>
      <c r="FI91" s="37"/>
      <c r="FJ91" s="37"/>
      <c r="FK91" s="37"/>
      <c r="FL91" s="37"/>
      <c r="FM91" s="37"/>
      <c r="FN91" s="37"/>
      <c r="FO91" s="37"/>
      <c r="FP91" s="37"/>
      <c r="FQ91" s="37"/>
      <c r="FR91" s="37"/>
      <c r="FS91" s="37"/>
      <c r="FT91" s="37"/>
      <c r="FU91" s="37"/>
      <c r="FV91" s="37"/>
      <c r="FW91" s="37"/>
      <c r="FX91" s="37"/>
      <c r="FY91" s="37"/>
      <c r="FZ91" s="37"/>
      <c r="GA91" s="37"/>
      <c r="GB91" s="37"/>
      <c r="GC91" s="37"/>
      <c r="GD91" s="37"/>
      <c r="GE91" s="37"/>
      <c r="GF91" s="37"/>
      <c r="GG91" s="37"/>
      <c r="GH91" s="37"/>
      <c r="GI91" s="37"/>
      <c r="GJ91" s="37"/>
      <c r="GK91" s="37"/>
      <c r="GL91" s="37"/>
      <c r="GM91" s="37"/>
      <c r="GN91" s="37"/>
      <c r="GO91" s="37"/>
      <c r="GP91" s="37"/>
      <c r="GQ91" s="37"/>
      <c r="GR91" s="37"/>
      <c r="GS91" s="37"/>
      <c r="GT91" s="37"/>
      <c r="GU91" s="37"/>
      <c r="GV91" s="37"/>
      <c r="GW91" s="37"/>
      <c r="GX91" s="37"/>
      <c r="GY91" s="37"/>
      <c r="GZ91" s="37"/>
      <c r="HA91" s="37"/>
      <c r="HB91" s="37"/>
      <c r="HC91" s="37"/>
      <c r="HD91" s="37"/>
      <c r="HE91" s="37"/>
      <c r="HF91" s="37"/>
      <c r="HG91" s="37"/>
      <c r="HH91" s="37"/>
      <c r="HI91" s="37"/>
      <c r="HJ91" s="37"/>
      <c r="HK91" s="37"/>
      <c r="HL91" s="37"/>
      <c r="HM91" s="37"/>
      <c r="HN91" s="37"/>
      <c r="HO91" s="37"/>
      <c r="HP91" s="37"/>
      <c r="HQ91" s="37"/>
      <c r="HR91" s="37"/>
      <c r="HS91" s="37"/>
      <c r="HT91" s="37"/>
      <c r="HU91" s="37"/>
      <c r="HV91" s="37"/>
      <c r="HW91" s="37"/>
      <c r="HX91" s="37"/>
      <c r="HY91" s="37"/>
      <c r="HZ91" s="37"/>
      <c r="IA91" s="37"/>
      <c r="IB91" s="37"/>
      <c r="IC91" s="37"/>
      <c r="ID91" s="37"/>
      <c r="IE91" s="37"/>
      <c r="IF91" s="37"/>
      <c r="IG91" s="37"/>
      <c r="IH91" s="37"/>
      <c r="II91" s="37"/>
      <c r="IJ91" s="37"/>
      <c r="IK91" s="37"/>
      <c r="IL91" s="37"/>
      <c r="IM91" s="37"/>
      <c r="IN91" s="37"/>
      <c r="IO91" s="37"/>
      <c r="IP91" s="37"/>
      <c r="IQ91" s="37"/>
      <c r="IR91" s="37"/>
      <c r="IS91" s="37"/>
      <c r="IT91" s="37"/>
      <c r="IU91" s="37"/>
      <c r="IV91" s="37"/>
    </row>
    <row r="92" spans="1:256" customFormat="1" ht="15" customHeight="1" x14ac:dyDescent="0.2">
      <c r="A92" s="184" t="s">
        <v>97</v>
      </c>
      <c r="B92" s="200">
        <v>168</v>
      </c>
      <c r="C92" s="276">
        <v>83</v>
      </c>
      <c r="D92" s="201">
        <v>100</v>
      </c>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c r="CR92" s="37"/>
      <c r="CS92" s="37"/>
      <c r="CT92" s="37"/>
      <c r="CU92" s="37"/>
      <c r="CV92" s="37"/>
      <c r="CW92" s="37"/>
      <c r="CX92" s="37"/>
      <c r="CY92" s="37"/>
      <c r="CZ92" s="37"/>
      <c r="DA92" s="37"/>
      <c r="DB92" s="37"/>
      <c r="DC92" s="37"/>
      <c r="DD92" s="37"/>
      <c r="DE92" s="37"/>
      <c r="DF92" s="37"/>
      <c r="DG92" s="37"/>
      <c r="DH92" s="37"/>
      <c r="DI92" s="37"/>
      <c r="DJ92" s="37"/>
      <c r="DK92" s="37"/>
      <c r="DL92" s="37"/>
      <c r="DM92" s="37"/>
      <c r="DN92" s="37"/>
      <c r="DO92" s="37"/>
      <c r="DP92" s="37"/>
      <c r="DQ92" s="37"/>
      <c r="DR92" s="37"/>
      <c r="DS92" s="37"/>
      <c r="DT92" s="37"/>
      <c r="DU92" s="37"/>
      <c r="DV92" s="37"/>
      <c r="DW92" s="37"/>
      <c r="DX92" s="37"/>
      <c r="DY92" s="37"/>
      <c r="DZ92" s="37"/>
      <c r="EA92" s="37"/>
      <c r="EB92" s="37"/>
      <c r="EC92" s="37"/>
      <c r="ED92" s="37"/>
      <c r="EE92" s="37"/>
      <c r="EF92" s="37"/>
      <c r="EG92" s="37"/>
      <c r="EH92" s="37"/>
      <c r="EI92" s="37"/>
      <c r="EJ92" s="37"/>
      <c r="EK92" s="37"/>
      <c r="EL92" s="37"/>
      <c r="EM92" s="37"/>
      <c r="EN92" s="37"/>
      <c r="EO92" s="37"/>
      <c r="EP92" s="37"/>
      <c r="EQ92" s="37"/>
      <c r="ER92" s="37"/>
      <c r="ES92" s="37"/>
      <c r="ET92" s="37"/>
      <c r="EU92" s="37"/>
      <c r="EV92" s="37"/>
      <c r="EW92" s="37"/>
      <c r="EX92" s="37"/>
      <c r="EY92" s="37"/>
      <c r="EZ92" s="37"/>
      <c r="FA92" s="37"/>
      <c r="FB92" s="37"/>
      <c r="FC92" s="37"/>
      <c r="FD92" s="37"/>
      <c r="FE92" s="37"/>
      <c r="FF92" s="37"/>
      <c r="FG92" s="37"/>
      <c r="FH92" s="37"/>
      <c r="FI92" s="37"/>
      <c r="FJ92" s="37"/>
      <c r="FK92" s="37"/>
      <c r="FL92" s="37"/>
      <c r="FM92" s="37"/>
      <c r="FN92" s="37"/>
      <c r="FO92" s="37"/>
      <c r="FP92" s="37"/>
      <c r="FQ92" s="37"/>
      <c r="FR92" s="37"/>
      <c r="FS92" s="37"/>
      <c r="FT92" s="37"/>
      <c r="FU92" s="37"/>
      <c r="FV92" s="37"/>
      <c r="FW92" s="37"/>
      <c r="FX92" s="37"/>
      <c r="FY92" s="37"/>
      <c r="FZ92" s="37"/>
      <c r="GA92" s="37"/>
      <c r="GB92" s="37"/>
      <c r="GC92" s="37"/>
      <c r="GD92" s="37"/>
      <c r="GE92" s="37"/>
      <c r="GF92" s="37"/>
      <c r="GG92" s="37"/>
      <c r="GH92" s="37"/>
      <c r="GI92" s="37"/>
      <c r="GJ92" s="37"/>
      <c r="GK92" s="37"/>
      <c r="GL92" s="37"/>
      <c r="GM92" s="37"/>
      <c r="GN92" s="37"/>
      <c r="GO92" s="37"/>
      <c r="GP92" s="37"/>
      <c r="GQ92" s="37"/>
      <c r="GR92" s="37"/>
      <c r="GS92" s="37"/>
      <c r="GT92" s="37"/>
      <c r="GU92" s="37"/>
      <c r="GV92" s="37"/>
      <c r="GW92" s="37"/>
      <c r="GX92" s="37"/>
      <c r="GY92" s="37"/>
      <c r="GZ92" s="37"/>
      <c r="HA92" s="37"/>
      <c r="HB92" s="37"/>
      <c r="HC92" s="37"/>
      <c r="HD92" s="37"/>
      <c r="HE92" s="37"/>
      <c r="HF92" s="37"/>
      <c r="HG92" s="37"/>
      <c r="HH92" s="37"/>
      <c r="HI92" s="37"/>
      <c r="HJ92" s="37"/>
      <c r="HK92" s="37"/>
      <c r="HL92" s="37"/>
      <c r="HM92" s="37"/>
      <c r="HN92" s="37"/>
      <c r="HO92" s="37"/>
      <c r="HP92" s="37"/>
      <c r="HQ92" s="37"/>
      <c r="HR92" s="37"/>
      <c r="HS92" s="37"/>
      <c r="HT92" s="37"/>
      <c r="HU92" s="37"/>
      <c r="HV92" s="37"/>
      <c r="HW92" s="37"/>
      <c r="HX92" s="37"/>
      <c r="HY92" s="37"/>
      <c r="HZ92" s="37"/>
      <c r="IA92" s="37"/>
      <c r="IB92" s="37"/>
      <c r="IC92" s="37"/>
      <c r="ID92" s="37"/>
      <c r="IE92" s="37"/>
      <c r="IF92" s="37"/>
      <c r="IG92" s="37"/>
      <c r="IH92" s="37"/>
      <c r="II92" s="37"/>
      <c r="IJ92" s="37"/>
      <c r="IK92" s="37"/>
      <c r="IL92" s="37"/>
      <c r="IM92" s="37"/>
      <c r="IN92" s="37"/>
      <c r="IO92" s="37"/>
      <c r="IP92" s="37"/>
      <c r="IQ92" s="37"/>
      <c r="IR92" s="37"/>
      <c r="IS92" s="37"/>
      <c r="IT92" s="37"/>
      <c r="IU92" s="37"/>
      <c r="IV92" s="37"/>
    </row>
    <row r="93" spans="1:256" customFormat="1" ht="15" customHeight="1" x14ac:dyDescent="0.2">
      <c r="A93" s="184" t="s">
        <v>94</v>
      </c>
      <c r="B93" s="200">
        <v>8</v>
      </c>
      <c r="C93" s="276">
        <v>6</v>
      </c>
      <c r="D93" s="201">
        <v>7</v>
      </c>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c r="CR93" s="37"/>
      <c r="CS93" s="37"/>
      <c r="CT93" s="37"/>
      <c r="CU93" s="37"/>
      <c r="CV93" s="37"/>
      <c r="CW93" s="37"/>
      <c r="CX93" s="37"/>
      <c r="CY93" s="37"/>
      <c r="CZ93" s="37"/>
      <c r="DA93" s="37"/>
      <c r="DB93" s="37"/>
      <c r="DC93" s="37"/>
      <c r="DD93" s="37"/>
      <c r="DE93" s="37"/>
      <c r="DF93" s="37"/>
      <c r="DG93" s="37"/>
      <c r="DH93" s="37"/>
      <c r="DI93" s="37"/>
      <c r="DJ93" s="37"/>
      <c r="DK93" s="37"/>
      <c r="DL93" s="37"/>
      <c r="DM93" s="37"/>
      <c r="DN93" s="37"/>
      <c r="DO93" s="37"/>
      <c r="DP93" s="37"/>
      <c r="DQ93" s="37"/>
      <c r="DR93" s="37"/>
      <c r="DS93" s="37"/>
      <c r="DT93" s="37"/>
      <c r="DU93" s="37"/>
      <c r="DV93" s="37"/>
      <c r="DW93" s="37"/>
      <c r="DX93" s="37"/>
      <c r="DY93" s="37"/>
      <c r="DZ93" s="37"/>
      <c r="EA93" s="37"/>
      <c r="EB93" s="37"/>
      <c r="EC93" s="37"/>
      <c r="ED93" s="37"/>
      <c r="EE93" s="37"/>
      <c r="EF93" s="37"/>
      <c r="EG93" s="37"/>
      <c r="EH93" s="37"/>
      <c r="EI93" s="37"/>
      <c r="EJ93" s="37"/>
      <c r="EK93" s="37"/>
      <c r="EL93" s="37"/>
      <c r="EM93" s="37"/>
      <c r="EN93" s="37"/>
      <c r="EO93" s="37"/>
      <c r="EP93" s="37"/>
      <c r="EQ93" s="37"/>
      <c r="ER93" s="37"/>
      <c r="ES93" s="37"/>
      <c r="ET93" s="37"/>
      <c r="EU93" s="37"/>
      <c r="EV93" s="37"/>
      <c r="EW93" s="37"/>
      <c r="EX93" s="37"/>
      <c r="EY93" s="37"/>
      <c r="EZ93" s="37"/>
      <c r="FA93" s="37"/>
      <c r="FB93" s="37"/>
      <c r="FC93" s="37"/>
      <c r="FD93" s="37"/>
      <c r="FE93" s="37"/>
      <c r="FF93" s="37"/>
      <c r="FG93" s="37"/>
      <c r="FH93" s="37"/>
      <c r="FI93" s="37"/>
      <c r="FJ93" s="37"/>
      <c r="FK93" s="37"/>
      <c r="FL93" s="37"/>
      <c r="FM93" s="37"/>
      <c r="FN93" s="37"/>
      <c r="FO93" s="37"/>
      <c r="FP93" s="37"/>
      <c r="FQ93" s="37"/>
      <c r="FR93" s="37"/>
      <c r="FS93" s="37"/>
      <c r="FT93" s="37"/>
      <c r="FU93" s="37"/>
      <c r="FV93" s="37"/>
      <c r="FW93" s="37"/>
      <c r="FX93" s="37"/>
      <c r="FY93" s="37"/>
      <c r="FZ93" s="37"/>
      <c r="GA93" s="37"/>
      <c r="GB93" s="37"/>
      <c r="GC93" s="37"/>
      <c r="GD93" s="37"/>
      <c r="GE93" s="37"/>
      <c r="GF93" s="37"/>
      <c r="GG93" s="37"/>
      <c r="GH93" s="37"/>
      <c r="GI93" s="37"/>
      <c r="GJ93" s="37"/>
      <c r="GK93" s="37"/>
      <c r="GL93" s="37"/>
      <c r="GM93" s="37"/>
      <c r="GN93" s="37"/>
      <c r="GO93" s="37"/>
      <c r="GP93" s="37"/>
      <c r="GQ93" s="37"/>
      <c r="GR93" s="37"/>
      <c r="GS93" s="37"/>
      <c r="GT93" s="37"/>
      <c r="GU93" s="37"/>
      <c r="GV93" s="37"/>
      <c r="GW93" s="37"/>
      <c r="GX93" s="37"/>
      <c r="GY93" s="37"/>
      <c r="GZ93" s="37"/>
      <c r="HA93" s="37"/>
      <c r="HB93" s="37"/>
      <c r="HC93" s="37"/>
      <c r="HD93" s="37"/>
      <c r="HE93" s="37"/>
      <c r="HF93" s="37"/>
      <c r="HG93" s="37"/>
      <c r="HH93" s="37"/>
      <c r="HI93" s="37"/>
      <c r="HJ93" s="37"/>
      <c r="HK93" s="37"/>
      <c r="HL93" s="37"/>
      <c r="HM93" s="37"/>
      <c r="HN93" s="37"/>
      <c r="HO93" s="37"/>
      <c r="HP93" s="37"/>
      <c r="HQ93" s="37"/>
      <c r="HR93" s="37"/>
      <c r="HS93" s="37"/>
      <c r="HT93" s="37"/>
      <c r="HU93" s="37"/>
      <c r="HV93" s="37"/>
      <c r="HW93" s="37"/>
      <c r="HX93" s="37"/>
      <c r="HY93" s="37"/>
      <c r="HZ93" s="37"/>
      <c r="IA93" s="37"/>
      <c r="IB93" s="37"/>
      <c r="IC93" s="37"/>
      <c r="ID93" s="37"/>
      <c r="IE93" s="37"/>
      <c r="IF93" s="37"/>
      <c r="IG93" s="37"/>
      <c r="IH93" s="37"/>
      <c r="II93" s="37"/>
      <c r="IJ93" s="37"/>
      <c r="IK93" s="37"/>
      <c r="IL93" s="37"/>
      <c r="IM93" s="37"/>
      <c r="IN93" s="37"/>
      <c r="IO93" s="37"/>
      <c r="IP93" s="37"/>
      <c r="IQ93" s="37"/>
      <c r="IR93" s="37"/>
      <c r="IS93" s="37"/>
      <c r="IT93" s="37"/>
      <c r="IU93" s="37"/>
      <c r="IV93" s="37"/>
    </row>
    <row r="94" spans="1:256" customFormat="1" ht="15" customHeight="1" x14ac:dyDescent="0.2">
      <c r="A94" s="184" t="s">
        <v>90</v>
      </c>
      <c r="B94" s="200">
        <v>192</v>
      </c>
      <c r="C94" s="276">
        <v>228</v>
      </c>
      <c r="D94" s="201">
        <v>439</v>
      </c>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7"/>
      <c r="CZ94" s="37"/>
      <c r="DA94" s="37"/>
      <c r="DB94" s="37"/>
      <c r="DC94" s="37"/>
      <c r="DD94" s="37"/>
      <c r="DE94" s="37"/>
      <c r="DF94" s="37"/>
      <c r="DG94" s="37"/>
      <c r="DH94" s="37"/>
      <c r="DI94" s="37"/>
      <c r="DJ94" s="37"/>
      <c r="DK94" s="37"/>
      <c r="DL94" s="37"/>
      <c r="DM94" s="37"/>
      <c r="DN94" s="37"/>
      <c r="DO94" s="37"/>
      <c r="DP94" s="37"/>
      <c r="DQ94" s="37"/>
      <c r="DR94" s="37"/>
      <c r="DS94" s="37"/>
      <c r="DT94" s="37"/>
      <c r="DU94" s="37"/>
      <c r="DV94" s="37"/>
      <c r="DW94" s="37"/>
      <c r="DX94" s="37"/>
      <c r="DY94" s="37"/>
      <c r="DZ94" s="37"/>
      <c r="EA94" s="37"/>
      <c r="EB94" s="37"/>
      <c r="EC94" s="37"/>
      <c r="ED94" s="37"/>
      <c r="EE94" s="37"/>
      <c r="EF94" s="37"/>
      <c r="EG94" s="37"/>
      <c r="EH94" s="37"/>
      <c r="EI94" s="37"/>
      <c r="EJ94" s="37"/>
      <c r="EK94" s="37"/>
      <c r="EL94" s="37"/>
      <c r="EM94" s="37"/>
      <c r="EN94" s="37"/>
      <c r="EO94" s="37"/>
      <c r="EP94" s="37"/>
      <c r="EQ94" s="37"/>
      <c r="ER94" s="37"/>
      <c r="ES94" s="37"/>
      <c r="ET94" s="37"/>
      <c r="EU94" s="37"/>
      <c r="EV94" s="37"/>
      <c r="EW94" s="37"/>
      <c r="EX94" s="37"/>
      <c r="EY94" s="37"/>
      <c r="EZ94" s="37"/>
      <c r="FA94" s="37"/>
      <c r="FB94" s="37"/>
      <c r="FC94" s="37"/>
      <c r="FD94" s="37"/>
      <c r="FE94" s="37"/>
      <c r="FF94" s="37"/>
      <c r="FG94" s="37"/>
      <c r="FH94" s="37"/>
      <c r="FI94" s="37"/>
      <c r="FJ94" s="37"/>
      <c r="FK94" s="37"/>
      <c r="FL94" s="37"/>
      <c r="FM94" s="37"/>
      <c r="FN94" s="37"/>
      <c r="FO94" s="37"/>
      <c r="FP94" s="37"/>
      <c r="FQ94" s="37"/>
      <c r="FR94" s="37"/>
      <c r="FS94" s="37"/>
      <c r="FT94" s="37"/>
      <c r="FU94" s="37"/>
      <c r="FV94" s="37"/>
      <c r="FW94" s="37"/>
      <c r="FX94" s="37"/>
      <c r="FY94" s="37"/>
      <c r="FZ94" s="37"/>
      <c r="GA94" s="37"/>
      <c r="GB94" s="37"/>
      <c r="GC94" s="37"/>
      <c r="GD94" s="37"/>
      <c r="GE94" s="37"/>
      <c r="GF94" s="37"/>
      <c r="GG94" s="37"/>
      <c r="GH94" s="37"/>
      <c r="GI94" s="37"/>
      <c r="GJ94" s="37"/>
      <c r="GK94" s="37"/>
      <c r="GL94" s="37"/>
      <c r="GM94" s="37"/>
      <c r="GN94" s="37"/>
      <c r="GO94" s="37"/>
      <c r="GP94" s="37"/>
      <c r="GQ94" s="37"/>
      <c r="GR94" s="37"/>
      <c r="GS94" s="37"/>
      <c r="GT94" s="37"/>
      <c r="GU94" s="37"/>
      <c r="GV94" s="37"/>
      <c r="GW94" s="37"/>
      <c r="GX94" s="37"/>
      <c r="GY94" s="37"/>
      <c r="GZ94" s="37"/>
      <c r="HA94" s="37"/>
      <c r="HB94" s="37"/>
      <c r="HC94" s="37"/>
      <c r="HD94" s="37"/>
      <c r="HE94" s="37"/>
      <c r="HF94" s="37"/>
      <c r="HG94" s="37"/>
      <c r="HH94" s="37"/>
      <c r="HI94" s="37"/>
      <c r="HJ94" s="37"/>
      <c r="HK94" s="37"/>
      <c r="HL94" s="37"/>
      <c r="HM94" s="37"/>
      <c r="HN94" s="37"/>
      <c r="HO94" s="37"/>
      <c r="HP94" s="37"/>
      <c r="HQ94" s="37"/>
      <c r="HR94" s="37"/>
      <c r="HS94" s="37"/>
      <c r="HT94" s="37"/>
      <c r="HU94" s="37"/>
      <c r="HV94" s="37"/>
      <c r="HW94" s="37"/>
      <c r="HX94" s="37"/>
      <c r="HY94" s="37"/>
      <c r="HZ94" s="37"/>
      <c r="IA94" s="37"/>
      <c r="IB94" s="37"/>
      <c r="IC94" s="37"/>
      <c r="ID94" s="37"/>
      <c r="IE94" s="37"/>
      <c r="IF94" s="37"/>
      <c r="IG94" s="37"/>
      <c r="IH94" s="37"/>
      <c r="II94" s="37"/>
      <c r="IJ94" s="37"/>
      <c r="IK94" s="37"/>
      <c r="IL94" s="37"/>
      <c r="IM94" s="37"/>
      <c r="IN94" s="37"/>
      <c r="IO94" s="37"/>
      <c r="IP94" s="37"/>
      <c r="IQ94" s="37"/>
      <c r="IR94" s="37"/>
      <c r="IS94" s="37"/>
      <c r="IT94" s="37"/>
      <c r="IU94" s="37"/>
      <c r="IV94" s="37"/>
    </row>
    <row r="95" spans="1:256" customFormat="1" ht="15" customHeight="1" x14ac:dyDescent="0.2">
      <c r="A95" s="184" t="s">
        <v>75</v>
      </c>
      <c r="B95" s="200">
        <v>5</v>
      </c>
      <c r="C95" s="276">
        <v>2</v>
      </c>
      <c r="D95" s="201">
        <v>4</v>
      </c>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7"/>
      <c r="CZ95" s="37"/>
      <c r="DA95" s="37"/>
      <c r="DB95" s="37"/>
      <c r="DC95" s="37"/>
      <c r="DD95" s="37"/>
      <c r="DE95" s="37"/>
      <c r="DF95" s="37"/>
      <c r="DG95" s="37"/>
      <c r="DH95" s="37"/>
      <c r="DI95" s="37"/>
      <c r="DJ95" s="37"/>
      <c r="DK95" s="37"/>
      <c r="DL95" s="37"/>
      <c r="DM95" s="37"/>
      <c r="DN95" s="37"/>
      <c r="DO95" s="37"/>
      <c r="DP95" s="37"/>
      <c r="DQ95" s="37"/>
      <c r="DR95" s="37"/>
      <c r="DS95" s="37"/>
      <c r="DT95" s="37"/>
      <c r="DU95" s="37"/>
      <c r="DV95" s="37"/>
      <c r="DW95" s="37"/>
      <c r="DX95" s="37"/>
      <c r="DY95" s="37"/>
      <c r="DZ95" s="37"/>
      <c r="EA95" s="37"/>
      <c r="EB95" s="37"/>
      <c r="EC95" s="37"/>
      <c r="ED95" s="37"/>
      <c r="EE95" s="37"/>
      <c r="EF95" s="37"/>
      <c r="EG95" s="37"/>
      <c r="EH95" s="37"/>
      <c r="EI95" s="37"/>
      <c r="EJ95" s="37"/>
      <c r="EK95" s="37"/>
      <c r="EL95" s="37"/>
      <c r="EM95" s="37"/>
      <c r="EN95" s="37"/>
      <c r="EO95" s="37"/>
      <c r="EP95" s="37"/>
      <c r="EQ95" s="37"/>
      <c r="ER95" s="37"/>
      <c r="ES95" s="37"/>
      <c r="ET95" s="37"/>
      <c r="EU95" s="37"/>
      <c r="EV95" s="37"/>
      <c r="EW95" s="37"/>
      <c r="EX95" s="37"/>
      <c r="EY95" s="37"/>
      <c r="EZ95" s="37"/>
      <c r="FA95" s="37"/>
      <c r="FB95" s="37"/>
      <c r="FC95" s="37"/>
      <c r="FD95" s="37"/>
      <c r="FE95" s="37"/>
      <c r="FF95" s="37"/>
      <c r="FG95" s="37"/>
      <c r="FH95" s="37"/>
      <c r="FI95" s="37"/>
      <c r="FJ95" s="37"/>
      <c r="FK95" s="37"/>
      <c r="FL95" s="37"/>
      <c r="FM95" s="37"/>
      <c r="FN95" s="37"/>
      <c r="FO95" s="37"/>
      <c r="FP95" s="37"/>
      <c r="FQ95" s="37"/>
      <c r="FR95" s="37"/>
      <c r="FS95" s="37"/>
      <c r="FT95" s="37"/>
      <c r="FU95" s="37"/>
      <c r="FV95" s="37"/>
      <c r="FW95" s="37"/>
      <c r="FX95" s="37"/>
      <c r="FY95" s="37"/>
      <c r="FZ95" s="37"/>
      <c r="GA95" s="37"/>
      <c r="GB95" s="37"/>
      <c r="GC95" s="37"/>
      <c r="GD95" s="37"/>
      <c r="GE95" s="37"/>
      <c r="GF95" s="37"/>
      <c r="GG95" s="37"/>
      <c r="GH95" s="37"/>
      <c r="GI95" s="37"/>
      <c r="GJ95" s="37"/>
      <c r="GK95" s="37"/>
      <c r="GL95" s="37"/>
      <c r="GM95" s="37"/>
      <c r="GN95" s="37"/>
      <c r="GO95" s="37"/>
      <c r="GP95" s="37"/>
      <c r="GQ95" s="37"/>
      <c r="GR95" s="37"/>
      <c r="GS95" s="37"/>
      <c r="GT95" s="37"/>
      <c r="GU95" s="37"/>
      <c r="GV95" s="37"/>
      <c r="GW95" s="37"/>
      <c r="GX95" s="37"/>
      <c r="GY95" s="37"/>
      <c r="GZ95" s="37"/>
      <c r="HA95" s="37"/>
      <c r="HB95" s="37"/>
      <c r="HC95" s="37"/>
      <c r="HD95" s="37"/>
      <c r="HE95" s="37"/>
      <c r="HF95" s="37"/>
      <c r="HG95" s="37"/>
      <c r="HH95" s="37"/>
      <c r="HI95" s="37"/>
      <c r="HJ95" s="37"/>
      <c r="HK95" s="37"/>
      <c r="HL95" s="37"/>
      <c r="HM95" s="37"/>
      <c r="HN95" s="37"/>
      <c r="HO95" s="37"/>
      <c r="HP95" s="37"/>
      <c r="HQ95" s="37"/>
      <c r="HR95" s="37"/>
      <c r="HS95" s="37"/>
      <c r="HT95" s="37"/>
      <c r="HU95" s="37"/>
      <c r="HV95" s="37"/>
      <c r="HW95" s="37"/>
      <c r="HX95" s="37"/>
      <c r="HY95" s="37"/>
      <c r="HZ95" s="37"/>
      <c r="IA95" s="37"/>
      <c r="IB95" s="37"/>
      <c r="IC95" s="37"/>
      <c r="ID95" s="37"/>
      <c r="IE95" s="37"/>
      <c r="IF95" s="37"/>
      <c r="IG95" s="37"/>
      <c r="IH95" s="37"/>
      <c r="II95" s="37"/>
      <c r="IJ95" s="37"/>
      <c r="IK95" s="37"/>
      <c r="IL95" s="37"/>
      <c r="IM95" s="37"/>
      <c r="IN95" s="37"/>
      <c r="IO95" s="37"/>
      <c r="IP95" s="37"/>
      <c r="IQ95" s="37"/>
      <c r="IR95" s="37"/>
      <c r="IS95" s="37"/>
      <c r="IT95" s="37"/>
      <c r="IU95" s="37"/>
      <c r="IV95" s="37"/>
    </row>
    <row r="96" spans="1:256" customFormat="1" ht="15" customHeight="1" x14ac:dyDescent="0.2">
      <c r="A96" s="184" t="s">
        <v>82</v>
      </c>
      <c r="B96" s="200">
        <v>17</v>
      </c>
      <c r="C96" s="276">
        <v>24</v>
      </c>
      <c r="D96" s="201">
        <v>29</v>
      </c>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7"/>
      <c r="CZ96" s="37"/>
      <c r="DA96" s="37"/>
      <c r="DB96" s="37"/>
      <c r="DC96" s="37"/>
      <c r="DD96" s="37"/>
      <c r="DE96" s="37"/>
      <c r="DF96" s="37"/>
      <c r="DG96" s="37"/>
      <c r="DH96" s="37"/>
      <c r="DI96" s="37"/>
      <c r="DJ96" s="37"/>
      <c r="DK96" s="37"/>
      <c r="DL96" s="37"/>
      <c r="DM96" s="37"/>
      <c r="DN96" s="37"/>
      <c r="DO96" s="37"/>
      <c r="DP96" s="37"/>
      <c r="DQ96" s="37"/>
      <c r="DR96" s="37"/>
      <c r="DS96" s="37"/>
      <c r="DT96" s="37"/>
      <c r="DU96" s="37"/>
      <c r="DV96" s="37"/>
      <c r="DW96" s="37"/>
      <c r="DX96" s="37"/>
      <c r="DY96" s="37"/>
      <c r="DZ96" s="37"/>
      <c r="EA96" s="37"/>
      <c r="EB96" s="37"/>
      <c r="EC96" s="37"/>
      <c r="ED96" s="37"/>
      <c r="EE96" s="37"/>
      <c r="EF96" s="37"/>
      <c r="EG96" s="37"/>
      <c r="EH96" s="37"/>
      <c r="EI96" s="37"/>
      <c r="EJ96" s="37"/>
      <c r="EK96" s="37"/>
      <c r="EL96" s="37"/>
      <c r="EM96" s="37"/>
      <c r="EN96" s="37"/>
      <c r="EO96" s="37"/>
      <c r="EP96" s="37"/>
      <c r="EQ96" s="37"/>
      <c r="ER96" s="37"/>
      <c r="ES96" s="37"/>
      <c r="ET96" s="37"/>
      <c r="EU96" s="37"/>
      <c r="EV96" s="37"/>
      <c r="EW96" s="37"/>
      <c r="EX96" s="37"/>
      <c r="EY96" s="37"/>
      <c r="EZ96" s="37"/>
      <c r="FA96" s="37"/>
      <c r="FB96" s="37"/>
      <c r="FC96" s="37"/>
      <c r="FD96" s="37"/>
      <c r="FE96" s="37"/>
      <c r="FF96" s="37"/>
      <c r="FG96" s="37"/>
      <c r="FH96" s="37"/>
      <c r="FI96" s="37"/>
      <c r="FJ96" s="37"/>
      <c r="FK96" s="37"/>
      <c r="FL96" s="37"/>
      <c r="FM96" s="37"/>
      <c r="FN96" s="37"/>
      <c r="FO96" s="37"/>
      <c r="FP96" s="37"/>
      <c r="FQ96" s="37"/>
      <c r="FR96" s="37"/>
      <c r="FS96" s="37"/>
      <c r="FT96" s="37"/>
      <c r="FU96" s="37"/>
      <c r="FV96" s="37"/>
      <c r="FW96" s="37"/>
      <c r="FX96" s="37"/>
      <c r="FY96" s="37"/>
      <c r="FZ96" s="37"/>
      <c r="GA96" s="37"/>
      <c r="GB96" s="37"/>
      <c r="GC96" s="37"/>
      <c r="GD96" s="37"/>
      <c r="GE96" s="37"/>
      <c r="GF96" s="37"/>
      <c r="GG96" s="37"/>
      <c r="GH96" s="37"/>
      <c r="GI96" s="37"/>
      <c r="GJ96" s="37"/>
      <c r="GK96" s="37"/>
      <c r="GL96" s="37"/>
      <c r="GM96" s="37"/>
      <c r="GN96" s="37"/>
      <c r="GO96" s="37"/>
      <c r="GP96" s="37"/>
      <c r="GQ96" s="37"/>
      <c r="GR96" s="37"/>
      <c r="GS96" s="37"/>
      <c r="GT96" s="37"/>
      <c r="GU96" s="37"/>
      <c r="GV96" s="37"/>
      <c r="GW96" s="37"/>
      <c r="GX96" s="37"/>
      <c r="GY96" s="37"/>
      <c r="GZ96" s="37"/>
      <c r="HA96" s="37"/>
      <c r="HB96" s="37"/>
      <c r="HC96" s="37"/>
      <c r="HD96" s="37"/>
      <c r="HE96" s="37"/>
      <c r="HF96" s="37"/>
      <c r="HG96" s="37"/>
      <c r="HH96" s="37"/>
      <c r="HI96" s="37"/>
      <c r="HJ96" s="37"/>
      <c r="HK96" s="37"/>
      <c r="HL96" s="37"/>
      <c r="HM96" s="37"/>
      <c r="HN96" s="37"/>
      <c r="HO96" s="37"/>
      <c r="HP96" s="37"/>
      <c r="HQ96" s="37"/>
      <c r="HR96" s="37"/>
      <c r="HS96" s="37"/>
      <c r="HT96" s="37"/>
      <c r="HU96" s="37"/>
      <c r="HV96" s="37"/>
      <c r="HW96" s="37"/>
      <c r="HX96" s="37"/>
      <c r="HY96" s="37"/>
      <c r="HZ96" s="37"/>
      <c r="IA96" s="37"/>
      <c r="IB96" s="37"/>
      <c r="IC96" s="37"/>
      <c r="ID96" s="37"/>
      <c r="IE96" s="37"/>
      <c r="IF96" s="37"/>
      <c r="IG96" s="37"/>
      <c r="IH96" s="37"/>
      <c r="II96" s="37"/>
      <c r="IJ96" s="37"/>
      <c r="IK96" s="37"/>
      <c r="IL96" s="37"/>
      <c r="IM96" s="37"/>
      <c r="IN96" s="37"/>
      <c r="IO96" s="37"/>
      <c r="IP96" s="37"/>
      <c r="IQ96" s="37"/>
      <c r="IR96" s="37"/>
      <c r="IS96" s="37"/>
      <c r="IT96" s="37"/>
      <c r="IU96" s="37"/>
      <c r="IV96" s="37"/>
    </row>
    <row r="97" spans="1:256" customFormat="1" ht="15" customHeight="1" x14ac:dyDescent="0.2">
      <c r="A97" s="184" t="s">
        <v>91</v>
      </c>
      <c r="B97" s="200">
        <v>56</v>
      </c>
      <c r="C97" s="276">
        <v>59</v>
      </c>
      <c r="D97" s="201">
        <v>127</v>
      </c>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c r="CW97" s="37"/>
      <c r="CX97" s="37"/>
      <c r="CY97" s="37"/>
      <c r="CZ97" s="37"/>
      <c r="DA97" s="37"/>
      <c r="DB97" s="37"/>
      <c r="DC97" s="37"/>
      <c r="DD97" s="37"/>
      <c r="DE97" s="37"/>
      <c r="DF97" s="37"/>
      <c r="DG97" s="37"/>
      <c r="DH97" s="37"/>
      <c r="DI97" s="37"/>
      <c r="DJ97" s="37"/>
      <c r="DK97" s="37"/>
      <c r="DL97" s="37"/>
      <c r="DM97" s="37"/>
      <c r="DN97" s="37"/>
      <c r="DO97" s="37"/>
      <c r="DP97" s="37"/>
      <c r="DQ97" s="37"/>
      <c r="DR97" s="37"/>
      <c r="DS97" s="37"/>
      <c r="DT97" s="37"/>
      <c r="DU97" s="37"/>
      <c r="DV97" s="37"/>
      <c r="DW97" s="37"/>
      <c r="DX97" s="37"/>
      <c r="DY97" s="37"/>
      <c r="DZ97" s="37"/>
      <c r="EA97" s="37"/>
      <c r="EB97" s="37"/>
      <c r="EC97" s="37"/>
      <c r="ED97" s="37"/>
      <c r="EE97" s="37"/>
      <c r="EF97" s="37"/>
      <c r="EG97" s="37"/>
      <c r="EH97" s="37"/>
      <c r="EI97" s="37"/>
      <c r="EJ97" s="37"/>
      <c r="EK97" s="37"/>
      <c r="EL97" s="37"/>
      <c r="EM97" s="37"/>
      <c r="EN97" s="37"/>
      <c r="EO97" s="37"/>
      <c r="EP97" s="37"/>
      <c r="EQ97" s="37"/>
      <c r="ER97" s="37"/>
      <c r="ES97" s="37"/>
      <c r="ET97" s="37"/>
      <c r="EU97" s="37"/>
      <c r="EV97" s="37"/>
      <c r="EW97" s="37"/>
      <c r="EX97" s="37"/>
      <c r="EY97" s="37"/>
      <c r="EZ97" s="37"/>
      <c r="FA97" s="37"/>
      <c r="FB97" s="37"/>
      <c r="FC97" s="37"/>
      <c r="FD97" s="37"/>
      <c r="FE97" s="37"/>
      <c r="FF97" s="37"/>
      <c r="FG97" s="37"/>
      <c r="FH97" s="37"/>
      <c r="FI97" s="37"/>
      <c r="FJ97" s="37"/>
      <c r="FK97" s="37"/>
      <c r="FL97" s="37"/>
      <c r="FM97" s="37"/>
      <c r="FN97" s="37"/>
      <c r="FO97" s="37"/>
      <c r="FP97" s="37"/>
      <c r="FQ97" s="37"/>
      <c r="FR97" s="37"/>
      <c r="FS97" s="37"/>
      <c r="FT97" s="37"/>
      <c r="FU97" s="37"/>
      <c r="FV97" s="37"/>
      <c r="FW97" s="37"/>
      <c r="FX97" s="37"/>
      <c r="FY97" s="37"/>
      <c r="FZ97" s="37"/>
      <c r="GA97" s="37"/>
      <c r="GB97" s="37"/>
      <c r="GC97" s="37"/>
      <c r="GD97" s="37"/>
      <c r="GE97" s="37"/>
      <c r="GF97" s="37"/>
      <c r="GG97" s="37"/>
      <c r="GH97" s="37"/>
      <c r="GI97" s="37"/>
      <c r="GJ97" s="37"/>
      <c r="GK97" s="37"/>
      <c r="GL97" s="37"/>
      <c r="GM97" s="37"/>
      <c r="GN97" s="37"/>
      <c r="GO97" s="37"/>
      <c r="GP97" s="37"/>
      <c r="GQ97" s="37"/>
      <c r="GR97" s="37"/>
      <c r="GS97" s="37"/>
      <c r="GT97" s="37"/>
      <c r="GU97" s="37"/>
      <c r="GV97" s="37"/>
      <c r="GW97" s="37"/>
      <c r="GX97" s="37"/>
      <c r="GY97" s="37"/>
      <c r="GZ97" s="37"/>
      <c r="HA97" s="37"/>
      <c r="HB97" s="37"/>
      <c r="HC97" s="37"/>
      <c r="HD97" s="37"/>
      <c r="HE97" s="37"/>
      <c r="HF97" s="37"/>
      <c r="HG97" s="37"/>
      <c r="HH97" s="37"/>
      <c r="HI97" s="37"/>
      <c r="HJ97" s="37"/>
      <c r="HK97" s="37"/>
      <c r="HL97" s="37"/>
      <c r="HM97" s="37"/>
      <c r="HN97" s="37"/>
      <c r="HO97" s="37"/>
      <c r="HP97" s="37"/>
      <c r="HQ97" s="37"/>
      <c r="HR97" s="37"/>
      <c r="HS97" s="37"/>
      <c r="HT97" s="37"/>
      <c r="HU97" s="37"/>
      <c r="HV97" s="37"/>
      <c r="HW97" s="37"/>
      <c r="HX97" s="37"/>
      <c r="HY97" s="37"/>
      <c r="HZ97" s="37"/>
      <c r="IA97" s="37"/>
      <c r="IB97" s="37"/>
      <c r="IC97" s="37"/>
      <c r="ID97" s="37"/>
      <c r="IE97" s="37"/>
      <c r="IF97" s="37"/>
      <c r="IG97" s="37"/>
      <c r="IH97" s="37"/>
      <c r="II97" s="37"/>
      <c r="IJ97" s="37"/>
      <c r="IK97" s="37"/>
      <c r="IL97" s="37"/>
      <c r="IM97" s="37"/>
      <c r="IN97" s="37"/>
      <c r="IO97" s="37"/>
      <c r="IP97" s="37"/>
      <c r="IQ97" s="37"/>
      <c r="IR97" s="37"/>
      <c r="IS97" s="37"/>
      <c r="IT97" s="37"/>
      <c r="IU97" s="37"/>
      <c r="IV97" s="37"/>
    </row>
    <row r="98" spans="1:256" customFormat="1" ht="15" customHeight="1" x14ac:dyDescent="0.2">
      <c r="A98" s="184" t="s">
        <v>105</v>
      </c>
      <c r="B98" s="200">
        <v>25</v>
      </c>
      <c r="C98" s="276">
        <v>15</v>
      </c>
      <c r="D98" s="201">
        <v>54</v>
      </c>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37"/>
      <c r="CS98" s="37"/>
      <c r="CT98" s="37"/>
      <c r="CU98" s="37"/>
      <c r="CV98" s="37"/>
      <c r="CW98" s="37"/>
      <c r="CX98" s="37"/>
      <c r="CY98" s="37"/>
      <c r="CZ98" s="37"/>
      <c r="DA98" s="37"/>
      <c r="DB98" s="37"/>
      <c r="DC98" s="37"/>
      <c r="DD98" s="37"/>
      <c r="DE98" s="37"/>
      <c r="DF98" s="37"/>
      <c r="DG98" s="37"/>
      <c r="DH98" s="37"/>
      <c r="DI98" s="37"/>
      <c r="DJ98" s="37"/>
      <c r="DK98" s="37"/>
      <c r="DL98" s="37"/>
      <c r="DM98" s="37"/>
      <c r="DN98" s="37"/>
      <c r="DO98" s="37"/>
      <c r="DP98" s="37"/>
      <c r="DQ98" s="37"/>
      <c r="DR98" s="37"/>
      <c r="DS98" s="37"/>
      <c r="DT98" s="37"/>
      <c r="DU98" s="37"/>
      <c r="DV98" s="37"/>
      <c r="DW98" s="37"/>
      <c r="DX98" s="37"/>
      <c r="DY98" s="37"/>
      <c r="DZ98" s="37"/>
      <c r="EA98" s="37"/>
      <c r="EB98" s="37"/>
      <c r="EC98" s="37"/>
      <c r="ED98" s="37"/>
      <c r="EE98" s="37"/>
      <c r="EF98" s="37"/>
      <c r="EG98" s="37"/>
      <c r="EH98" s="37"/>
      <c r="EI98" s="37"/>
      <c r="EJ98" s="37"/>
      <c r="EK98" s="37"/>
      <c r="EL98" s="37"/>
      <c r="EM98" s="37"/>
      <c r="EN98" s="37"/>
      <c r="EO98" s="37"/>
      <c r="EP98" s="37"/>
      <c r="EQ98" s="37"/>
      <c r="ER98" s="37"/>
      <c r="ES98" s="37"/>
      <c r="ET98" s="37"/>
      <c r="EU98" s="37"/>
      <c r="EV98" s="37"/>
      <c r="EW98" s="37"/>
      <c r="EX98" s="37"/>
      <c r="EY98" s="37"/>
      <c r="EZ98" s="37"/>
      <c r="FA98" s="37"/>
      <c r="FB98" s="37"/>
      <c r="FC98" s="37"/>
      <c r="FD98" s="37"/>
      <c r="FE98" s="37"/>
      <c r="FF98" s="37"/>
      <c r="FG98" s="37"/>
      <c r="FH98" s="37"/>
      <c r="FI98" s="37"/>
      <c r="FJ98" s="37"/>
      <c r="FK98" s="37"/>
      <c r="FL98" s="37"/>
      <c r="FM98" s="37"/>
      <c r="FN98" s="37"/>
      <c r="FO98" s="37"/>
      <c r="FP98" s="37"/>
      <c r="FQ98" s="37"/>
      <c r="FR98" s="37"/>
      <c r="FS98" s="37"/>
      <c r="FT98" s="37"/>
      <c r="FU98" s="37"/>
      <c r="FV98" s="37"/>
      <c r="FW98" s="37"/>
      <c r="FX98" s="37"/>
      <c r="FY98" s="37"/>
      <c r="FZ98" s="37"/>
      <c r="GA98" s="37"/>
      <c r="GB98" s="37"/>
      <c r="GC98" s="37"/>
      <c r="GD98" s="37"/>
      <c r="GE98" s="37"/>
      <c r="GF98" s="37"/>
      <c r="GG98" s="37"/>
      <c r="GH98" s="37"/>
      <c r="GI98" s="37"/>
      <c r="GJ98" s="37"/>
      <c r="GK98" s="37"/>
      <c r="GL98" s="37"/>
      <c r="GM98" s="37"/>
      <c r="GN98" s="37"/>
      <c r="GO98" s="37"/>
      <c r="GP98" s="37"/>
      <c r="GQ98" s="37"/>
      <c r="GR98" s="37"/>
      <c r="GS98" s="37"/>
      <c r="GT98" s="37"/>
      <c r="GU98" s="37"/>
      <c r="GV98" s="37"/>
      <c r="GW98" s="37"/>
      <c r="GX98" s="37"/>
      <c r="GY98" s="37"/>
      <c r="GZ98" s="37"/>
      <c r="HA98" s="37"/>
      <c r="HB98" s="37"/>
      <c r="HC98" s="37"/>
      <c r="HD98" s="37"/>
      <c r="HE98" s="37"/>
      <c r="HF98" s="37"/>
      <c r="HG98" s="37"/>
      <c r="HH98" s="37"/>
      <c r="HI98" s="37"/>
      <c r="HJ98" s="37"/>
      <c r="HK98" s="37"/>
      <c r="HL98" s="37"/>
      <c r="HM98" s="37"/>
      <c r="HN98" s="37"/>
      <c r="HO98" s="37"/>
      <c r="HP98" s="37"/>
      <c r="HQ98" s="37"/>
      <c r="HR98" s="37"/>
      <c r="HS98" s="37"/>
      <c r="HT98" s="37"/>
      <c r="HU98" s="37"/>
      <c r="HV98" s="37"/>
      <c r="HW98" s="37"/>
      <c r="HX98" s="37"/>
      <c r="HY98" s="37"/>
      <c r="HZ98" s="37"/>
      <c r="IA98" s="37"/>
      <c r="IB98" s="37"/>
      <c r="IC98" s="37"/>
      <c r="ID98" s="37"/>
      <c r="IE98" s="37"/>
      <c r="IF98" s="37"/>
      <c r="IG98" s="37"/>
      <c r="IH98" s="37"/>
      <c r="II98" s="37"/>
      <c r="IJ98" s="37"/>
      <c r="IK98" s="37"/>
      <c r="IL98" s="37"/>
      <c r="IM98" s="37"/>
      <c r="IN98" s="37"/>
      <c r="IO98" s="37"/>
      <c r="IP98" s="37"/>
      <c r="IQ98" s="37"/>
      <c r="IR98" s="37"/>
      <c r="IS98" s="37"/>
      <c r="IT98" s="37"/>
      <c r="IU98" s="37"/>
      <c r="IV98" s="37"/>
    </row>
    <row r="99" spans="1:256" customFormat="1" ht="15" customHeight="1" x14ac:dyDescent="0.2">
      <c r="A99" s="184" t="s">
        <v>84</v>
      </c>
      <c r="B99" s="200">
        <v>10</v>
      </c>
      <c r="C99" s="276">
        <v>17</v>
      </c>
      <c r="D99" s="201">
        <v>18</v>
      </c>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c r="CR99" s="37"/>
      <c r="CS99" s="37"/>
      <c r="CT99" s="37"/>
      <c r="CU99" s="37"/>
      <c r="CV99" s="37"/>
      <c r="CW99" s="37"/>
      <c r="CX99" s="37"/>
      <c r="CY99" s="37"/>
      <c r="CZ99" s="37"/>
      <c r="DA99" s="37"/>
      <c r="DB99" s="37"/>
      <c r="DC99" s="37"/>
      <c r="DD99" s="37"/>
      <c r="DE99" s="37"/>
      <c r="DF99" s="37"/>
      <c r="DG99" s="37"/>
      <c r="DH99" s="37"/>
      <c r="DI99" s="37"/>
      <c r="DJ99" s="37"/>
      <c r="DK99" s="37"/>
      <c r="DL99" s="37"/>
      <c r="DM99" s="37"/>
      <c r="DN99" s="37"/>
      <c r="DO99" s="37"/>
      <c r="DP99" s="37"/>
      <c r="DQ99" s="37"/>
      <c r="DR99" s="37"/>
      <c r="DS99" s="37"/>
      <c r="DT99" s="37"/>
      <c r="DU99" s="37"/>
      <c r="DV99" s="37"/>
      <c r="DW99" s="37"/>
      <c r="DX99" s="37"/>
      <c r="DY99" s="37"/>
      <c r="DZ99" s="37"/>
      <c r="EA99" s="37"/>
      <c r="EB99" s="37"/>
      <c r="EC99" s="37"/>
      <c r="ED99" s="37"/>
      <c r="EE99" s="37"/>
      <c r="EF99" s="37"/>
      <c r="EG99" s="37"/>
      <c r="EH99" s="37"/>
      <c r="EI99" s="37"/>
      <c r="EJ99" s="37"/>
      <c r="EK99" s="37"/>
      <c r="EL99" s="37"/>
      <c r="EM99" s="37"/>
      <c r="EN99" s="37"/>
      <c r="EO99" s="37"/>
      <c r="EP99" s="37"/>
      <c r="EQ99" s="37"/>
      <c r="ER99" s="37"/>
      <c r="ES99" s="37"/>
      <c r="ET99" s="37"/>
      <c r="EU99" s="37"/>
      <c r="EV99" s="37"/>
      <c r="EW99" s="37"/>
      <c r="EX99" s="37"/>
      <c r="EY99" s="37"/>
      <c r="EZ99" s="37"/>
      <c r="FA99" s="37"/>
      <c r="FB99" s="37"/>
      <c r="FC99" s="37"/>
      <c r="FD99" s="37"/>
      <c r="FE99" s="37"/>
      <c r="FF99" s="37"/>
      <c r="FG99" s="37"/>
      <c r="FH99" s="37"/>
      <c r="FI99" s="37"/>
      <c r="FJ99" s="37"/>
      <c r="FK99" s="37"/>
      <c r="FL99" s="37"/>
      <c r="FM99" s="37"/>
      <c r="FN99" s="37"/>
      <c r="FO99" s="37"/>
      <c r="FP99" s="37"/>
      <c r="FQ99" s="37"/>
      <c r="FR99" s="37"/>
      <c r="FS99" s="37"/>
      <c r="FT99" s="37"/>
      <c r="FU99" s="37"/>
      <c r="FV99" s="37"/>
      <c r="FW99" s="37"/>
      <c r="FX99" s="37"/>
      <c r="FY99" s="37"/>
      <c r="FZ99" s="37"/>
      <c r="GA99" s="37"/>
      <c r="GB99" s="37"/>
      <c r="GC99" s="37"/>
      <c r="GD99" s="37"/>
      <c r="GE99" s="37"/>
      <c r="GF99" s="37"/>
      <c r="GG99" s="37"/>
      <c r="GH99" s="37"/>
      <c r="GI99" s="37"/>
      <c r="GJ99" s="37"/>
      <c r="GK99" s="37"/>
      <c r="GL99" s="37"/>
      <c r="GM99" s="37"/>
      <c r="GN99" s="37"/>
      <c r="GO99" s="37"/>
      <c r="GP99" s="37"/>
      <c r="GQ99" s="37"/>
      <c r="GR99" s="37"/>
      <c r="GS99" s="37"/>
      <c r="GT99" s="37"/>
      <c r="GU99" s="37"/>
      <c r="GV99" s="37"/>
      <c r="GW99" s="37"/>
      <c r="GX99" s="37"/>
      <c r="GY99" s="37"/>
      <c r="GZ99" s="37"/>
      <c r="HA99" s="37"/>
      <c r="HB99" s="37"/>
      <c r="HC99" s="37"/>
      <c r="HD99" s="37"/>
      <c r="HE99" s="37"/>
      <c r="HF99" s="37"/>
      <c r="HG99" s="37"/>
      <c r="HH99" s="37"/>
      <c r="HI99" s="37"/>
      <c r="HJ99" s="37"/>
      <c r="HK99" s="37"/>
      <c r="HL99" s="37"/>
      <c r="HM99" s="37"/>
      <c r="HN99" s="37"/>
      <c r="HO99" s="37"/>
      <c r="HP99" s="37"/>
      <c r="HQ99" s="37"/>
      <c r="HR99" s="37"/>
      <c r="HS99" s="37"/>
      <c r="HT99" s="37"/>
      <c r="HU99" s="37"/>
      <c r="HV99" s="37"/>
      <c r="HW99" s="37"/>
      <c r="HX99" s="37"/>
      <c r="HY99" s="37"/>
      <c r="HZ99" s="37"/>
      <c r="IA99" s="37"/>
      <c r="IB99" s="37"/>
      <c r="IC99" s="37"/>
      <c r="ID99" s="37"/>
      <c r="IE99" s="37"/>
      <c r="IF99" s="37"/>
      <c r="IG99" s="37"/>
      <c r="IH99" s="37"/>
      <c r="II99" s="37"/>
      <c r="IJ99" s="37"/>
      <c r="IK99" s="37"/>
      <c r="IL99" s="37"/>
      <c r="IM99" s="37"/>
      <c r="IN99" s="37"/>
      <c r="IO99" s="37"/>
      <c r="IP99" s="37"/>
      <c r="IQ99" s="37"/>
      <c r="IR99" s="37"/>
      <c r="IS99" s="37"/>
      <c r="IT99" s="37"/>
      <c r="IU99" s="37"/>
      <c r="IV99" s="37"/>
    </row>
    <row r="100" spans="1:256" customFormat="1" ht="13.5" thickBot="1" x14ac:dyDescent="0.25">
      <c r="A100" s="184" t="s">
        <v>272</v>
      </c>
      <c r="B100" s="200"/>
      <c r="C100" s="276">
        <v>19</v>
      </c>
      <c r="D100" s="201"/>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c r="DB100" s="37"/>
      <c r="DC100" s="37"/>
      <c r="DD100" s="37"/>
      <c r="DE100" s="37"/>
      <c r="DF100" s="37"/>
      <c r="DG100" s="37"/>
      <c r="DH100" s="37"/>
      <c r="DI100" s="37"/>
      <c r="DJ100" s="37"/>
      <c r="DK100" s="37"/>
      <c r="DL100" s="37"/>
      <c r="DM100" s="37"/>
      <c r="DN100" s="37"/>
      <c r="DO100" s="37"/>
      <c r="DP100" s="37"/>
      <c r="DQ100" s="37"/>
      <c r="DR100" s="37"/>
      <c r="DS100" s="37"/>
      <c r="DT100" s="37"/>
      <c r="DU100" s="37"/>
      <c r="DV100" s="37"/>
      <c r="DW100" s="37"/>
      <c r="DX100" s="37"/>
      <c r="DY100" s="37"/>
      <c r="DZ100" s="37"/>
      <c r="EA100" s="37"/>
      <c r="EB100" s="37"/>
      <c r="EC100" s="37"/>
      <c r="ED100" s="37"/>
      <c r="EE100" s="37"/>
      <c r="EF100" s="37"/>
      <c r="EG100" s="37"/>
      <c r="EH100" s="37"/>
      <c r="EI100" s="37"/>
      <c r="EJ100" s="37"/>
      <c r="EK100" s="37"/>
      <c r="EL100" s="37"/>
      <c r="EM100" s="37"/>
      <c r="EN100" s="37"/>
      <c r="EO100" s="37"/>
      <c r="EP100" s="37"/>
      <c r="EQ100" s="37"/>
      <c r="ER100" s="37"/>
      <c r="ES100" s="37"/>
      <c r="ET100" s="37"/>
      <c r="EU100" s="37"/>
      <c r="EV100" s="37"/>
      <c r="EW100" s="37"/>
      <c r="EX100" s="37"/>
      <c r="EY100" s="37"/>
      <c r="EZ100" s="37"/>
      <c r="FA100" s="37"/>
      <c r="FB100" s="37"/>
      <c r="FC100" s="37"/>
      <c r="FD100" s="37"/>
      <c r="FE100" s="37"/>
      <c r="FF100" s="37"/>
      <c r="FG100" s="37"/>
      <c r="FH100" s="37"/>
      <c r="FI100" s="37"/>
      <c r="FJ100" s="37"/>
      <c r="FK100" s="37"/>
      <c r="FL100" s="37"/>
      <c r="FM100" s="37"/>
      <c r="FN100" s="37"/>
      <c r="FO100" s="37"/>
      <c r="FP100" s="37"/>
      <c r="FQ100" s="37"/>
      <c r="FR100" s="37"/>
      <c r="FS100" s="37"/>
      <c r="FT100" s="37"/>
      <c r="FU100" s="37"/>
      <c r="FV100" s="37"/>
      <c r="FW100" s="37"/>
      <c r="FX100" s="37"/>
      <c r="FY100" s="37"/>
      <c r="FZ100" s="37"/>
      <c r="GA100" s="37"/>
      <c r="GB100" s="37"/>
      <c r="GC100" s="37"/>
      <c r="GD100" s="37"/>
      <c r="GE100" s="37"/>
      <c r="GF100" s="37"/>
      <c r="GG100" s="37"/>
      <c r="GH100" s="37"/>
      <c r="GI100" s="37"/>
      <c r="GJ100" s="37"/>
      <c r="GK100" s="37"/>
      <c r="GL100" s="37"/>
      <c r="GM100" s="37"/>
      <c r="GN100" s="37"/>
      <c r="GO100" s="37"/>
      <c r="GP100" s="37"/>
      <c r="GQ100" s="37"/>
      <c r="GR100" s="37"/>
      <c r="GS100" s="37"/>
      <c r="GT100" s="37"/>
      <c r="GU100" s="37"/>
      <c r="GV100" s="37"/>
      <c r="GW100" s="37"/>
      <c r="GX100" s="37"/>
      <c r="GY100" s="37"/>
      <c r="GZ100" s="37"/>
      <c r="HA100" s="37"/>
      <c r="HB100" s="37"/>
      <c r="HC100" s="37"/>
      <c r="HD100" s="37"/>
      <c r="HE100" s="37"/>
      <c r="HF100" s="37"/>
      <c r="HG100" s="37"/>
      <c r="HH100" s="37"/>
      <c r="HI100" s="37"/>
      <c r="HJ100" s="37"/>
      <c r="HK100" s="37"/>
      <c r="HL100" s="37"/>
      <c r="HM100" s="37"/>
      <c r="HN100" s="37"/>
      <c r="HO100" s="37"/>
      <c r="HP100" s="37"/>
      <c r="HQ100" s="37"/>
      <c r="HR100" s="37"/>
      <c r="HS100" s="37"/>
      <c r="HT100" s="37"/>
      <c r="HU100" s="37"/>
      <c r="HV100" s="37"/>
      <c r="HW100" s="37"/>
      <c r="HX100" s="37"/>
      <c r="HY100" s="37"/>
      <c r="HZ100" s="37"/>
      <c r="IA100" s="37"/>
      <c r="IB100" s="37"/>
      <c r="IC100" s="37"/>
      <c r="ID100" s="37"/>
      <c r="IE100" s="37"/>
      <c r="IF100" s="37"/>
      <c r="IG100" s="37"/>
      <c r="IH100" s="37"/>
      <c r="II100" s="37"/>
      <c r="IJ100" s="37"/>
      <c r="IK100" s="37"/>
      <c r="IL100" s="37"/>
      <c r="IM100" s="37"/>
      <c r="IN100" s="37"/>
      <c r="IO100" s="37"/>
      <c r="IP100" s="37"/>
      <c r="IQ100" s="37"/>
      <c r="IR100" s="37"/>
      <c r="IS100" s="37"/>
      <c r="IT100" s="37"/>
      <c r="IU100" s="37"/>
      <c r="IV100" s="37"/>
    </row>
    <row r="101" spans="1:256" customFormat="1" ht="13.5" thickBot="1" x14ac:dyDescent="0.25">
      <c r="A101" s="191" t="s">
        <v>73</v>
      </c>
      <c r="B101" s="300">
        <f>SUM(B83:B99)</f>
        <v>1099</v>
      </c>
      <c r="C101" s="302">
        <f>SUM(C83:C100)</f>
        <v>963</v>
      </c>
      <c r="D101" s="299">
        <f>SUM(D83:D99)</f>
        <v>1467</v>
      </c>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DE101" s="37"/>
      <c r="DF101" s="37"/>
      <c r="DG101" s="37"/>
      <c r="DH101" s="37"/>
      <c r="DI101" s="37"/>
      <c r="DJ101" s="37"/>
      <c r="DK101" s="37"/>
      <c r="DL101" s="37"/>
      <c r="DM101" s="37"/>
      <c r="DN101" s="37"/>
      <c r="DO101" s="37"/>
      <c r="DP101" s="37"/>
      <c r="DQ101" s="37"/>
      <c r="DR101" s="37"/>
      <c r="DS101" s="37"/>
      <c r="DT101" s="37"/>
      <c r="DU101" s="37"/>
      <c r="DV101" s="37"/>
      <c r="DW101" s="37"/>
      <c r="DX101" s="37"/>
      <c r="DY101" s="37"/>
      <c r="DZ101" s="37"/>
      <c r="EA101" s="37"/>
      <c r="EB101" s="37"/>
      <c r="EC101" s="37"/>
      <c r="ED101" s="37"/>
      <c r="EE101" s="37"/>
      <c r="EF101" s="37"/>
      <c r="EG101" s="37"/>
      <c r="EH101" s="37"/>
      <c r="EI101" s="37"/>
      <c r="EJ101" s="37"/>
      <c r="EK101" s="37"/>
      <c r="EL101" s="37"/>
      <c r="EM101" s="37"/>
      <c r="EN101" s="37"/>
      <c r="EO101" s="37"/>
      <c r="EP101" s="37"/>
      <c r="EQ101" s="37"/>
      <c r="ER101" s="37"/>
      <c r="ES101" s="37"/>
      <c r="ET101" s="37"/>
      <c r="EU101" s="37"/>
      <c r="EV101" s="37"/>
      <c r="EW101" s="37"/>
      <c r="EX101" s="37"/>
      <c r="EY101" s="37"/>
      <c r="EZ101" s="37"/>
      <c r="FA101" s="37"/>
      <c r="FB101" s="37"/>
      <c r="FC101" s="37"/>
      <c r="FD101" s="37"/>
      <c r="FE101" s="37"/>
      <c r="FF101" s="37"/>
      <c r="FG101" s="37"/>
      <c r="FH101" s="37"/>
      <c r="FI101" s="37"/>
      <c r="FJ101" s="37"/>
      <c r="FK101" s="37"/>
      <c r="FL101" s="37"/>
      <c r="FM101" s="37"/>
      <c r="FN101" s="37"/>
      <c r="FO101" s="37"/>
      <c r="FP101" s="37"/>
      <c r="FQ101" s="37"/>
      <c r="FR101" s="37"/>
      <c r="FS101" s="37"/>
      <c r="FT101" s="37"/>
      <c r="FU101" s="37"/>
      <c r="FV101" s="37"/>
      <c r="FW101" s="37"/>
      <c r="FX101" s="37"/>
      <c r="FY101" s="37"/>
      <c r="FZ101" s="37"/>
      <c r="GA101" s="37"/>
      <c r="GB101" s="37"/>
      <c r="GC101" s="37"/>
      <c r="GD101" s="37"/>
      <c r="GE101" s="37"/>
      <c r="GF101" s="37"/>
      <c r="GG101" s="37"/>
      <c r="GH101" s="37"/>
      <c r="GI101" s="37"/>
      <c r="GJ101" s="37"/>
      <c r="GK101" s="37"/>
      <c r="GL101" s="37"/>
      <c r="GM101" s="37"/>
      <c r="GN101" s="37"/>
      <c r="GO101" s="37"/>
      <c r="GP101" s="37"/>
      <c r="GQ101" s="37"/>
      <c r="GR101" s="37"/>
      <c r="GS101" s="37"/>
      <c r="GT101" s="37"/>
      <c r="GU101" s="37"/>
      <c r="GV101" s="37"/>
      <c r="GW101" s="37"/>
      <c r="GX101" s="37"/>
      <c r="GY101" s="37"/>
      <c r="GZ101" s="37"/>
      <c r="HA101" s="37"/>
      <c r="HB101" s="37"/>
      <c r="HC101" s="37"/>
      <c r="HD101" s="37"/>
      <c r="HE101" s="37"/>
      <c r="HF101" s="37"/>
      <c r="HG101" s="37"/>
      <c r="HH101" s="37"/>
      <c r="HI101" s="37"/>
      <c r="HJ101" s="37"/>
      <c r="HK101" s="37"/>
      <c r="HL101" s="37"/>
      <c r="HM101" s="37"/>
      <c r="HN101" s="37"/>
      <c r="HO101" s="37"/>
      <c r="HP101" s="37"/>
      <c r="HQ101" s="37"/>
      <c r="HR101" s="37"/>
      <c r="HS101" s="37"/>
      <c r="HT101" s="37"/>
      <c r="HU101" s="37"/>
      <c r="HV101" s="37"/>
      <c r="HW101" s="37"/>
      <c r="HX101" s="37"/>
      <c r="HY101" s="37"/>
      <c r="HZ101" s="37"/>
      <c r="IA101" s="37"/>
      <c r="IB101" s="37"/>
      <c r="IC101" s="37"/>
      <c r="ID101" s="37"/>
      <c r="IE101" s="37"/>
      <c r="IF101" s="37"/>
      <c r="IG101" s="37"/>
      <c r="IH101" s="37"/>
      <c r="II101" s="37"/>
      <c r="IJ101" s="37"/>
      <c r="IK101" s="37"/>
      <c r="IL101" s="37"/>
      <c r="IM101" s="37"/>
      <c r="IN101" s="37"/>
      <c r="IO101" s="37"/>
      <c r="IP101" s="37"/>
      <c r="IQ101" s="37"/>
      <c r="IR101" s="37"/>
      <c r="IS101" s="37"/>
      <c r="IT101" s="37"/>
      <c r="IU101" s="37"/>
      <c r="IV101" s="37"/>
    </row>
    <row r="102" spans="1:256" customFormat="1" x14ac:dyDescent="0.2">
      <c r="A102" s="263"/>
      <c r="B102" s="305"/>
      <c r="C102" s="20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37"/>
      <c r="CS102" s="37"/>
      <c r="CT102" s="37"/>
      <c r="CU102" s="37"/>
      <c r="CV102" s="37"/>
      <c r="CW102" s="37"/>
      <c r="CX102" s="37"/>
      <c r="CY102" s="37"/>
      <c r="CZ102" s="37"/>
      <c r="DA102" s="37"/>
      <c r="DB102" s="37"/>
      <c r="DC102" s="37"/>
      <c r="DD102" s="37"/>
      <c r="DE102" s="37"/>
      <c r="DF102" s="37"/>
      <c r="DG102" s="37"/>
      <c r="DH102" s="37"/>
      <c r="DI102" s="37"/>
      <c r="DJ102" s="37"/>
      <c r="DK102" s="37"/>
      <c r="DL102" s="37"/>
      <c r="DM102" s="37"/>
      <c r="DN102" s="37"/>
      <c r="DO102" s="37"/>
      <c r="DP102" s="37"/>
      <c r="DQ102" s="37"/>
      <c r="DR102" s="37"/>
      <c r="DS102" s="37"/>
      <c r="DT102" s="37"/>
      <c r="DU102" s="37"/>
      <c r="DV102" s="37"/>
      <c r="DW102" s="37"/>
      <c r="DX102" s="37"/>
      <c r="DY102" s="37"/>
      <c r="DZ102" s="37"/>
      <c r="EA102" s="37"/>
      <c r="EB102" s="37"/>
      <c r="EC102" s="37"/>
      <c r="ED102" s="37"/>
      <c r="EE102" s="37"/>
      <c r="EF102" s="37"/>
      <c r="EG102" s="37"/>
      <c r="EH102" s="37"/>
      <c r="EI102" s="37"/>
      <c r="EJ102" s="37"/>
      <c r="EK102" s="37"/>
      <c r="EL102" s="37"/>
      <c r="EM102" s="37"/>
      <c r="EN102" s="37"/>
      <c r="EO102" s="37"/>
      <c r="EP102" s="37"/>
      <c r="EQ102" s="37"/>
      <c r="ER102" s="37"/>
      <c r="ES102" s="37"/>
      <c r="ET102" s="37"/>
      <c r="EU102" s="37"/>
      <c r="EV102" s="37"/>
      <c r="EW102" s="37"/>
      <c r="EX102" s="37"/>
      <c r="EY102" s="37"/>
      <c r="EZ102" s="37"/>
      <c r="FA102" s="37"/>
      <c r="FB102" s="37"/>
      <c r="FC102" s="37"/>
      <c r="FD102" s="37"/>
      <c r="FE102" s="37"/>
      <c r="FF102" s="37"/>
      <c r="FG102" s="37"/>
      <c r="FH102" s="37"/>
      <c r="FI102" s="37"/>
      <c r="FJ102" s="37"/>
      <c r="FK102" s="37"/>
      <c r="FL102" s="37"/>
      <c r="FM102" s="37"/>
      <c r="FN102" s="37"/>
      <c r="FO102" s="37"/>
      <c r="FP102" s="37"/>
      <c r="FQ102" s="37"/>
      <c r="FR102" s="37"/>
      <c r="FS102" s="37"/>
      <c r="FT102" s="37"/>
      <c r="FU102" s="37"/>
      <c r="FV102" s="37"/>
      <c r="FW102" s="37"/>
      <c r="FX102" s="37"/>
      <c r="FY102" s="37"/>
      <c r="FZ102" s="37"/>
      <c r="GA102" s="37"/>
      <c r="GB102" s="37"/>
      <c r="GC102" s="37"/>
      <c r="GD102" s="37"/>
      <c r="GE102" s="37"/>
      <c r="GF102" s="37"/>
      <c r="GG102" s="37"/>
      <c r="GH102" s="37"/>
      <c r="GI102" s="37"/>
      <c r="GJ102" s="37"/>
      <c r="GK102" s="37"/>
      <c r="GL102" s="37"/>
      <c r="GM102" s="37"/>
      <c r="GN102" s="37"/>
      <c r="GO102" s="37"/>
      <c r="GP102" s="37"/>
      <c r="GQ102" s="37"/>
      <c r="GR102" s="37"/>
      <c r="GS102" s="37"/>
      <c r="GT102" s="37"/>
      <c r="GU102" s="37"/>
      <c r="GV102" s="37"/>
      <c r="GW102" s="37"/>
      <c r="GX102" s="37"/>
      <c r="GY102" s="37"/>
      <c r="GZ102" s="37"/>
      <c r="HA102" s="37"/>
      <c r="HB102" s="37"/>
      <c r="HC102" s="37"/>
      <c r="HD102" s="37"/>
      <c r="HE102" s="37"/>
      <c r="HF102" s="37"/>
      <c r="HG102" s="37"/>
      <c r="HH102" s="37"/>
      <c r="HI102" s="37"/>
      <c r="HJ102" s="37"/>
      <c r="HK102" s="37"/>
      <c r="HL102" s="37"/>
      <c r="HM102" s="37"/>
      <c r="HN102" s="37"/>
      <c r="HO102" s="37"/>
      <c r="HP102" s="37"/>
      <c r="HQ102" s="37"/>
      <c r="HR102" s="37"/>
      <c r="HS102" s="37"/>
      <c r="HT102" s="37"/>
      <c r="HU102" s="37"/>
      <c r="HV102" s="37"/>
      <c r="HW102" s="37"/>
      <c r="HX102" s="37"/>
      <c r="HY102" s="37"/>
      <c r="HZ102" s="37"/>
      <c r="IA102" s="37"/>
      <c r="IB102" s="37"/>
      <c r="IC102" s="37"/>
      <c r="ID102" s="37"/>
      <c r="IE102" s="37"/>
      <c r="IF102" s="37"/>
      <c r="IG102" s="37"/>
      <c r="IH102" s="37"/>
      <c r="II102" s="37"/>
      <c r="IJ102" s="37"/>
      <c r="IK102" s="37"/>
      <c r="IL102" s="37"/>
      <c r="IM102" s="37"/>
      <c r="IN102" s="37"/>
      <c r="IO102" s="37"/>
      <c r="IP102" s="37"/>
      <c r="IQ102" s="37"/>
      <c r="IR102" s="37"/>
      <c r="IS102" s="37"/>
      <c r="IT102" s="37"/>
      <c r="IU102" s="37"/>
      <c r="IV102" s="37"/>
    </row>
    <row r="103" spans="1:256" s="154" customFormat="1" x14ac:dyDescent="0.2">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c r="CU103" s="37"/>
      <c r="CV103" s="37"/>
      <c r="CW103" s="37"/>
      <c r="CX103" s="37"/>
      <c r="CY103" s="37"/>
      <c r="CZ103" s="37"/>
      <c r="DA103" s="37"/>
      <c r="DB103" s="37"/>
      <c r="DC103" s="37"/>
      <c r="DD103" s="37"/>
      <c r="DE103" s="37"/>
      <c r="DF103" s="37"/>
      <c r="DG103" s="37"/>
      <c r="DH103" s="37"/>
      <c r="DI103" s="37"/>
      <c r="DJ103" s="37"/>
      <c r="DK103" s="37"/>
      <c r="DL103" s="37"/>
      <c r="DM103" s="37"/>
      <c r="DN103" s="37"/>
      <c r="DO103" s="37"/>
      <c r="DP103" s="37"/>
      <c r="DQ103" s="37"/>
      <c r="DR103" s="37"/>
      <c r="DS103" s="37"/>
      <c r="DT103" s="37"/>
      <c r="DU103" s="37"/>
      <c r="DV103" s="37"/>
      <c r="DW103" s="37"/>
      <c r="DX103" s="37"/>
      <c r="DY103" s="37"/>
      <c r="DZ103" s="37"/>
      <c r="EA103" s="37"/>
      <c r="EB103" s="37"/>
      <c r="EC103" s="37"/>
      <c r="ED103" s="37"/>
      <c r="EE103" s="37"/>
      <c r="EF103" s="37"/>
      <c r="EG103" s="37"/>
      <c r="EH103" s="37"/>
      <c r="EI103" s="37"/>
      <c r="EJ103" s="37"/>
      <c r="EK103" s="37"/>
      <c r="EL103" s="37"/>
      <c r="EM103" s="37"/>
      <c r="EN103" s="37"/>
      <c r="EO103" s="37"/>
      <c r="EP103" s="37"/>
      <c r="EQ103" s="37"/>
      <c r="ER103" s="37"/>
      <c r="ES103" s="37"/>
      <c r="ET103" s="37"/>
      <c r="EU103" s="37"/>
      <c r="EV103" s="37"/>
      <c r="EW103" s="37"/>
      <c r="EX103" s="37"/>
      <c r="EY103" s="37"/>
      <c r="EZ103" s="37"/>
      <c r="FA103" s="37"/>
      <c r="FB103" s="37"/>
      <c r="FC103" s="37"/>
      <c r="FD103" s="37"/>
      <c r="FE103" s="37"/>
      <c r="FF103" s="37"/>
      <c r="FG103" s="37"/>
      <c r="FH103" s="37"/>
      <c r="FI103" s="37"/>
      <c r="FJ103" s="37"/>
      <c r="FK103" s="37"/>
      <c r="FL103" s="37"/>
      <c r="FM103" s="37"/>
      <c r="FN103" s="37"/>
      <c r="FO103" s="37"/>
      <c r="FP103" s="37"/>
      <c r="FQ103" s="37"/>
      <c r="FR103" s="37"/>
      <c r="FS103" s="37"/>
      <c r="FT103" s="37"/>
      <c r="FU103" s="37"/>
      <c r="FV103" s="37"/>
      <c r="FW103" s="37"/>
      <c r="FX103" s="37"/>
      <c r="FY103" s="37"/>
      <c r="FZ103" s="37"/>
      <c r="GA103" s="37"/>
      <c r="GB103" s="37"/>
      <c r="GC103" s="37"/>
      <c r="GD103" s="37"/>
      <c r="GE103" s="37"/>
      <c r="GF103" s="37"/>
      <c r="GG103" s="37"/>
      <c r="GH103" s="37"/>
      <c r="GI103" s="37"/>
      <c r="GJ103" s="37"/>
      <c r="GK103" s="37"/>
      <c r="GL103" s="37"/>
      <c r="GM103" s="37"/>
      <c r="GN103" s="37"/>
      <c r="GO103" s="37"/>
      <c r="GP103" s="37"/>
      <c r="GQ103" s="37"/>
      <c r="GR103" s="37"/>
      <c r="GS103" s="37"/>
      <c r="GT103" s="37"/>
      <c r="GU103" s="37"/>
      <c r="GV103" s="37"/>
      <c r="GW103" s="37"/>
      <c r="GX103" s="37"/>
      <c r="GY103" s="37"/>
      <c r="GZ103" s="37"/>
      <c r="HA103" s="37"/>
      <c r="HB103" s="37"/>
      <c r="HC103" s="37"/>
      <c r="HD103" s="37"/>
      <c r="HE103" s="37"/>
      <c r="HF103" s="37"/>
      <c r="HG103" s="37"/>
      <c r="HH103" s="37"/>
      <c r="HI103" s="37"/>
      <c r="HJ103" s="37"/>
      <c r="HK103" s="37"/>
      <c r="HL103" s="37"/>
      <c r="HM103" s="37"/>
      <c r="HN103" s="37"/>
      <c r="HO103" s="37"/>
      <c r="HP103" s="37"/>
      <c r="HQ103" s="37"/>
      <c r="HR103" s="37"/>
      <c r="HS103" s="37"/>
      <c r="HT103" s="37"/>
      <c r="HU103" s="37"/>
      <c r="HV103" s="37"/>
      <c r="HW103" s="37"/>
      <c r="HX103" s="37"/>
      <c r="HY103" s="37"/>
      <c r="HZ103" s="37"/>
      <c r="IA103" s="37"/>
      <c r="IB103" s="37"/>
      <c r="IC103" s="37"/>
      <c r="ID103" s="37"/>
      <c r="IE103" s="37"/>
      <c r="IF103" s="37"/>
      <c r="IG103" s="37"/>
      <c r="IH103" s="37"/>
      <c r="II103" s="37"/>
      <c r="IJ103" s="37"/>
      <c r="IK103" s="37"/>
      <c r="IL103" s="37"/>
      <c r="IM103" s="37"/>
      <c r="IN103" s="37"/>
      <c r="IO103" s="37"/>
      <c r="IP103" s="37"/>
      <c r="IQ103" s="37"/>
      <c r="IR103" s="37"/>
      <c r="IS103" s="37"/>
      <c r="IT103" s="37"/>
      <c r="IU103" s="37"/>
      <c r="IV103" s="37"/>
    </row>
    <row r="104" spans="1:256" s="154" customFormat="1" ht="38.25" x14ac:dyDescent="0.2">
      <c r="A104" s="208" t="s">
        <v>135</v>
      </c>
      <c r="B104" s="208" t="s">
        <v>276</v>
      </c>
      <c r="C104" s="209" t="s">
        <v>136</v>
      </c>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c r="DB104" s="37"/>
      <c r="DC104" s="37"/>
      <c r="DD104" s="37"/>
      <c r="DE104" s="37"/>
      <c r="DF104" s="37"/>
      <c r="DG104" s="37"/>
      <c r="DH104" s="37"/>
      <c r="DI104" s="37"/>
      <c r="DJ104" s="37"/>
      <c r="DK104" s="37"/>
      <c r="DL104" s="37"/>
      <c r="DM104" s="37"/>
      <c r="DN104" s="37"/>
      <c r="DO104" s="37"/>
      <c r="DP104" s="37"/>
      <c r="DQ104" s="37"/>
      <c r="DR104" s="37"/>
      <c r="DS104" s="37"/>
      <c r="DT104" s="37"/>
      <c r="DU104" s="37"/>
      <c r="DV104" s="37"/>
      <c r="DW104" s="37"/>
      <c r="DX104" s="37"/>
      <c r="DY104" s="37"/>
      <c r="DZ104" s="37"/>
      <c r="EA104" s="37"/>
      <c r="EB104" s="37"/>
      <c r="EC104" s="37"/>
      <c r="ED104" s="37"/>
      <c r="EE104" s="37"/>
      <c r="EF104" s="37"/>
      <c r="EG104" s="37"/>
      <c r="EH104" s="37"/>
      <c r="EI104" s="37"/>
      <c r="EJ104" s="37"/>
      <c r="EK104" s="37"/>
      <c r="EL104" s="37"/>
      <c r="EM104" s="37"/>
      <c r="EN104" s="37"/>
      <c r="EO104" s="37"/>
      <c r="EP104" s="37"/>
      <c r="EQ104" s="37"/>
      <c r="ER104" s="37"/>
      <c r="ES104" s="37"/>
      <c r="ET104" s="37"/>
      <c r="EU104" s="37"/>
      <c r="EV104" s="37"/>
      <c r="EW104" s="37"/>
      <c r="EX104" s="37"/>
      <c r="EY104" s="37"/>
      <c r="EZ104" s="37"/>
      <c r="FA104" s="37"/>
      <c r="FB104" s="37"/>
      <c r="FC104" s="37"/>
      <c r="FD104" s="37"/>
      <c r="FE104" s="37"/>
      <c r="FF104" s="37"/>
      <c r="FG104" s="37"/>
      <c r="FH104" s="37"/>
      <c r="FI104" s="37"/>
      <c r="FJ104" s="37"/>
      <c r="FK104" s="37"/>
      <c r="FL104" s="37"/>
      <c r="FM104" s="37"/>
      <c r="FN104" s="37"/>
      <c r="FO104" s="37"/>
      <c r="FP104" s="37"/>
      <c r="FQ104" s="37"/>
      <c r="FR104" s="37"/>
      <c r="FS104" s="37"/>
      <c r="FT104" s="37"/>
      <c r="FU104" s="37"/>
      <c r="FV104" s="37"/>
      <c r="FW104" s="37"/>
      <c r="FX104" s="37"/>
      <c r="FY104" s="37"/>
      <c r="FZ104" s="37"/>
      <c r="GA104" s="37"/>
      <c r="GB104" s="37"/>
      <c r="GC104" s="37"/>
      <c r="GD104" s="37"/>
      <c r="GE104" s="37"/>
      <c r="GF104" s="37"/>
      <c r="GG104" s="37"/>
      <c r="GH104" s="37"/>
      <c r="GI104" s="37"/>
      <c r="GJ104" s="37"/>
      <c r="GK104" s="37"/>
      <c r="GL104" s="37"/>
      <c r="GM104" s="37"/>
      <c r="GN104" s="37"/>
      <c r="GO104" s="37"/>
      <c r="GP104" s="37"/>
      <c r="GQ104" s="37"/>
      <c r="GR104" s="37"/>
      <c r="GS104" s="37"/>
      <c r="GT104" s="37"/>
      <c r="GU104" s="37"/>
      <c r="GV104" s="37"/>
      <c r="GW104" s="37"/>
      <c r="GX104" s="37"/>
      <c r="GY104" s="37"/>
      <c r="GZ104" s="37"/>
      <c r="HA104" s="37"/>
      <c r="HB104" s="37"/>
      <c r="HC104" s="37"/>
      <c r="HD104" s="37"/>
      <c r="HE104" s="37"/>
      <c r="HF104" s="37"/>
      <c r="HG104" s="37"/>
      <c r="HH104" s="37"/>
      <c r="HI104" s="37"/>
      <c r="HJ104" s="37"/>
      <c r="HK104" s="37"/>
      <c r="HL104" s="37"/>
      <c r="HM104" s="37"/>
      <c r="HN104" s="37"/>
      <c r="HO104" s="37"/>
      <c r="HP104" s="37"/>
      <c r="HQ104" s="37"/>
      <c r="HR104" s="37"/>
      <c r="HS104" s="37"/>
      <c r="HT104" s="37"/>
      <c r="HU104" s="37"/>
      <c r="HV104" s="37"/>
      <c r="HW104" s="37"/>
      <c r="HX104" s="37"/>
      <c r="HY104" s="37"/>
      <c r="HZ104" s="37"/>
      <c r="IA104" s="37"/>
      <c r="IB104" s="37"/>
      <c r="IC104" s="37"/>
      <c r="ID104" s="37"/>
      <c r="IE104" s="37"/>
      <c r="IF104" s="37"/>
      <c r="IG104" s="37"/>
      <c r="IH104" s="37"/>
      <c r="II104" s="37"/>
      <c r="IJ104" s="37"/>
      <c r="IK104" s="37"/>
      <c r="IL104" s="37"/>
      <c r="IM104" s="37"/>
      <c r="IN104" s="37"/>
      <c r="IO104" s="37"/>
      <c r="IP104" s="37"/>
      <c r="IQ104" s="37"/>
      <c r="IR104" s="37"/>
      <c r="IS104" s="37"/>
      <c r="IT104" s="37"/>
      <c r="IU104" s="37"/>
      <c r="IV104" s="37"/>
    </row>
    <row r="105" spans="1:256" s="154" customFormat="1" x14ac:dyDescent="0.2">
      <c r="A105" s="210" t="s">
        <v>139</v>
      </c>
      <c r="B105" s="303">
        <v>352</v>
      </c>
      <c r="C105" s="303">
        <v>478</v>
      </c>
    </row>
    <row r="106" spans="1:256" s="154" customFormat="1" x14ac:dyDescent="0.2">
      <c r="A106" s="210" t="s">
        <v>137</v>
      </c>
      <c r="B106" s="303">
        <v>240</v>
      </c>
      <c r="C106" s="303">
        <v>508</v>
      </c>
    </row>
    <row r="107" spans="1:256" s="154" customFormat="1" x14ac:dyDescent="0.2">
      <c r="A107" s="210" t="s">
        <v>140</v>
      </c>
      <c r="B107" s="303">
        <v>180</v>
      </c>
      <c r="C107" s="303">
        <v>204</v>
      </c>
    </row>
    <row r="108" spans="1:256" s="154" customFormat="1" x14ac:dyDescent="0.2">
      <c r="A108" s="210" t="s">
        <v>138</v>
      </c>
      <c r="B108" s="303">
        <v>90</v>
      </c>
      <c r="C108" s="303">
        <v>143</v>
      </c>
    </row>
    <row r="109" spans="1:256" s="154" customFormat="1" x14ac:dyDescent="0.2">
      <c r="A109" s="210" t="s">
        <v>141</v>
      </c>
      <c r="B109" s="303">
        <v>46</v>
      </c>
      <c r="C109" s="303">
        <v>59</v>
      </c>
    </row>
    <row r="110" spans="1:256" s="154" customFormat="1" x14ac:dyDescent="0.2">
      <c r="A110" s="210" t="s">
        <v>286</v>
      </c>
      <c r="B110" s="278">
        <v>37</v>
      </c>
      <c r="C110" s="303">
        <v>54</v>
      </c>
    </row>
    <row r="111" spans="1:256" s="154" customFormat="1" x14ac:dyDescent="0.2">
      <c r="A111" s="210" t="s">
        <v>281</v>
      </c>
      <c r="B111" s="303">
        <v>8</v>
      </c>
      <c r="C111" s="303">
        <v>10</v>
      </c>
    </row>
    <row r="112" spans="1:256" s="154" customFormat="1" x14ac:dyDescent="0.2">
      <c r="A112" s="210" t="s">
        <v>6</v>
      </c>
      <c r="B112" s="303">
        <v>4</v>
      </c>
      <c r="C112" s="303">
        <v>5</v>
      </c>
    </row>
    <row r="113" spans="1:5" s="154" customFormat="1" x14ac:dyDescent="0.2">
      <c r="A113" s="210" t="s">
        <v>89</v>
      </c>
      <c r="B113" s="303">
        <v>3</v>
      </c>
      <c r="C113" s="303">
        <v>3</v>
      </c>
    </row>
    <row r="114" spans="1:5" s="154" customFormat="1" x14ac:dyDescent="0.2">
      <c r="A114" s="210" t="s">
        <v>275</v>
      </c>
      <c r="B114" s="278">
        <v>3</v>
      </c>
      <c r="C114" s="211">
        <v>3</v>
      </c>
    </row>
    <row r="115" spans="1:5" s="154" customFormat="1" ht="15" x14ac:dyDescent="0.25">
      <c r="A115" s="212" t="s">
        <v>73</v>
      </c>
      <c r="B115" s="279">
        <f>SUM(B105:B114)</f>
        <v>963</v>
      </c>
      <c r="C115" s="272">
        <f>SUM(C105:C114)</f>
        <v>1467</v>
      </c>
    </row>
    <row r="116" spans="1:5" s="154" customFormat="1" x14ac:dyDescent="0.2">
      <c r="E116" s="37"/>
    </row>
    <row r="117" spans="1:5" s="154" customFormat="1" ht="25.5" x14ac:dyDescent="0.2">
      <c r="A117" s="208" t="s">
        <v>133</v>
      </c>
      <c r="B117" s="209" t="s">
        <v>288</v>
      </c>
    </row>
    <row r="118" spans="1:5" s="154" customFormat="1" ht="25.5" x14ac:dyDescent="0.2">
      <c r="A118" s="306" t="s">
        <v>266</v>
      </c>
      <c r="B118" s="211">
        <v>246</v>
      </c>
    </row>
    <row r="119" spans="1:5" s="154" customFormat="1" ht="25.5" x14ac:dyDescent="0.2">
      <c r="A119" s="306" t="s">
        <v>270</v>
      </c>
      <c r="B119" s="211">
        <v>191</v>
      </c>
    </row>
    <row r="120" spans="1:5" s="154" customFormat="1" x14ac:dyDescent="0.2">
      <c r="A120" s="306" t="s">
        <v>251</v>
      </c>
      <c r="B120" s="211">
        <v>188</v>
      </c>
    </row>
    <row r="121" spans="1:5" s="154" customFormat="1" x14ac:dyDescent="0.2">
      <c r="A121" s="306" t="s">
        <v>249</v>
      </c>
      <c r="B121" s="211">
        <v>166</v>
      </c>
    </row>
    <row r="122" spans="1:5" s="154" customFormat="1" ht="25.5" x14ac:dyDescent="0.2">
      <c r="A122" s="306" t="s">
        <v>265</v>
      </c>
      <c r="B122" s="211">
        <v>156</v>
      </c>
    </row>
    <row r="123" spans="1:5" s="154" customFormat="1" ht="25.5" x14ac:dyDescent="0.2">
      <c r="A123" s="306" t="s">
        <v>268</v>
      </c>
      <c r="B123" s="211">
        <v>134</v>
      </c>
    </row>
    <row r="124" spans="1:5" s="154" customFormat="1" ht="25.5" x14ac:dyDescent="0.2">
      <c r="A124" s="306" t="s">
        <v>247</v>
      </c>
      <c r="B124" s="211">
        <v>9</v>
      </c>
    </row>
    <row r="125" spans="1:5" s="154" customFormat="1" x14ac:dyDescent="0.2">
      <c r="A125" s="306" t="s">
        <v>267</v>
      </c>
      <c r="B125" s="211">
        <v>6</v>
      </c>
    </row>
    <row r="126" spans="1:5" s="154" customFormat="1" x14ac:dyDescent="0.2">
      <c r="A126" s="306" t="s">
        <v>269</v>
      </c>
      <c r="B126" s="211">
        <v>3</v>
      </c>
    </row>
    <row r="127" spans="1:5" s="154" customFormat="1" x14ac:dyDescent="0.2">
      <c r="A127" s="219" t="s">
        <v>73</v>
      </c>
      <c r="B127" s="307">
        <f>SUM(B118:B126)</f>
        <v>1099</v>
      </c>
    </row>
  </sheetData>
  <mergeCells count="19">
    <mergeCell ref="A80:D80"/>
    <mergeCell ref="A27:D27"/>
    <mergeCell ref="A29:E29"/>
    <mergeCell ref="A31:A32"/>
    <mergeCell ref="B31:B32"/>
    <mergeCell ref="C31:C32"/>
    <mergeCell ref="D31:D32"/>
    <mergeCell ref="E31:E32"/>
    <mergeCell ref="A52:D52"/>
    <mergeCell ref="A55:C55"/>
    <mergeCell ref="A57:A58"/>
    <mergeCell ref="B57:B58"/>
    <mergeCell ref="C57:C58"/>
    <mergeCell ref="A2:E2"/>
    <mergeCell ref="A4:D4"/>
    <mergeCell ref="A5:E5"/>
    <mergeCell ref="A6:A7"/>
    <mergeCell ref="B6:B7"/>
    <mergeCell ref="C6:C7"/>
  </mergeCells>
  <printOptions horizontalCentered="1"/>
  <pageMargins left="0.6" right="0.56000000000000005" top="0.59055118110236227" bottom="0.78" header="0" footer="0"/>
  <pageSetup paperSize="9" scale="60" orientation="portrait" horizontalDpi="300" verticalDpi="300" r:id="rId1"/>
  <headerFooter alignWithMargins="0">
    <oddFooter>&amp;A</oddFooter>
  </headerFooter>
  <rowBreaks count="1" manualBreakCount="1">
    <brk id="53" max="4" man="1"/>
  </rowBreaks>
  <ignoredErrors>
    <ignoredError sqref="C101"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V127"/>
  <sheetViews>
    <sheetView view="pageBreakPreview" zoomScale="75" zoomScaleNormal="75" zoomScaleSheetLayoutView="75" workbookViewId="0">
      <selection activeCell="A119" sqref="A119"/>
    </sheetView>
  </sheetViews>
  <sheetFormatPr baseColWidth="10" defaultRowHeight="12.75" x14ac:dyDescent="0.2"/>
  <cols>
    <col min="1" max="1" width="31.85546875" style="37" customWidth="1"/>
    <col min="2" max="2" width="22.42578125" style="37" customWidth="1"/>
    <col min="3" max="3" width="19.42578125" style="37" customWidth="1"/>
    <col min="4" max="4" width="17.5703125" style="37" customWidth="1"/>
    <col min="5" max="5" width="21.140625" style="37" customWidth="1"/>
    <col min="6" max="16384" width="11.42578125" style="37"/>
  </cols>
  <sheetData>
    <row r="2" spans="1:13" ht="18" x14ac:dyDescent="0.25">
      <c r="A2" s="416" t="s">
        <v>167</v>
      </c>
      <c r="B2" s="416"/>
      <c r="C2" s="416"/>
      <c r="D2" s="416"/>
      <c r="E2" s="416"/>
      <c r="F2" s="36"/>
      <c r="G2" s="36"/>
      <c r="H2" s="36"/>
      <c r="I2" s="36"/>
      <c r="J2" s="36"/>
    </row>
    <row r="4" spans="1:13" ht="15" customHeight="1" x14ac:dyDescent="0.25">
      <c r="A4" s="419" t="s">
        <v>305</v>
      </c>
      <c r="B4" s="419"/>
      <c r="C4" s="419"/>
      <c r="D4" s="419"/>
      <c r="E4" s="222"/>
      <c r="F4" s="221"/>
      <c r="G4" s="221"/>
      <c r="H4" s="221"/>
      <c r="I4" s="221"/>
      <c r="J4" s="221"/>
      <c r="K4" s="221"/>
    </row>
    <row r="5" spans="1:13" ht="13.5" thickBot="1" x14ac:dyDescent="0.25">
      <c r="A5" s="417"/>
      <c r="B5" s="417"/>
      <c r="C5" s="417"/>
      <c r="D5" s="418"/>
      <c r="E5" s="418"/>
    </row>
    <row r="6" spans="1:13" s="4" customFormat="1" ht="12.75" customHeight="1" x14ac:dyDescent="0.2">
      <c r="A6" s="383" t="s">
        <v>72</v>
      </c>
      <c r="B6" s="377" t="s">
        <v>130</v>
      </c>
      <c r="C6" s="398" t="s">
        <v>76</v>
      </c>
      <c r="D6" s="9"/>
      <c r="E6" s="3"/>
      <c r="F6" s="3"/>
      <c r="G6" s="3"/>
      <c r="H6" s="3"/>
      <c r="I6" s="3"/>
    </row>
    <row r="7" spans="1:13" s="4" customFormat="1" ht="28.5" customHeight="1" thickBot="1" x14ac:dyDescent="0.25">
      <c r="A7" s="384"/>
      <c r="B7" s="378"/>
      <c r="C7" s="399"/>
      <c r="D7" s="3"/>
      <c r="E7" s="3"/>
      <c r="F7" s="3"/>
      <c r="G7" s="3"/>
      <c r="H7" s="3"/>
      <c r="I7" s="3"/>
    </row>
    <row r="8" spans="1:13" s="4" customFormat="1" x14ac:dyDescent="0.2">
      <c r="A8" s="31" t="s">
        <v>74</v>
      </c>
      <c r="B8" s="119">
        <v>1276155.6200000001</v>
      </c>
      <c r="C8" s="280">
        <v>28.568067787572588</v>
      </c>
      <c r="D8" s="7"/>
      <c r="E8" s="7"/>
      <c r="F8" s="7"/>
      <c r="G8" s="7"/>
      <c r="H8" s="7"/>
      <c r="I8" s="7"/>
      <c r="J8" s="7"/>
      <c r="K8" s="7"/>
      <c r="L8" s="7"/>
      <c r="M8" s="7"/>
    </row>
    <row r="9" spans="1:13" s="4" customFormat="1" x14ac:dyDescent="0.2">
      <c r="A9" s="32" t="s">
        <v>92</v>
      </c>
      <c r="B9" s="122">
        <v>207779.18</v>
      </c>
      <c r="C9" s="121">
        <v>7.9446590409823434</v>
      </c>
      <c r="D9" s="7"/>
      <c r="E9" s="7"/>
      <c r="F9" s="7"/>
      <c r="G9" s="7"/>
      <c r="H9" s="7"/>
      <c r="I9" s="7"/>
      <c r="J9" s="7"/>
      <c r="K9" s="7"/>
      <c r="L9" s="7"/>
      <c r="M9" s="7"/>
    </row>
    <row r="10" spans="1:13" s="4" customFormat="1" x14ac:dyDescent="0.2">
      <c r="A10" s="32" t="s">
        <v>95</v>
      </c>
      <c r="B10" s="122">
        <v>4888.8500000000004</v>
      </c>
      <c r="C10" s="121">
        <v>0.84548925954661114</v>
      </c>
      <c r="D10" s="7"/>
      <c r="E10" s="7"/>
      <c r="F10" s="7"/>
      <c r="G10" s="7"/>
      <c r="H10" s="7"/>
      <c r="I10" s="7"/>
      <c r="J10" s="7"/>
      <c r="K10" s="7"/>
      <c r="L10" s="7"/>
      <c r="M10" s="7"/>
    </row>
    <row r="11" spans="1:13" s="4" customFormat="1" x14ac:dyDescent="0.2">
      <c r="A11" s="32" t="s">
        <v>77</v>
      </c>
      <c r="B11" s="122">
        <v>53522</v>
      </c>
      <c r="C11" s="121">
        <v>14.691052426624408</v>
      </c>
      <c r="D11" s="7"/>
      <c r="E11" s="7"/>
      <c r="F11" s="7"/>
      <c r="G11" s="7"/>
      <c r="H11" s="7"/>
      <c r="I11" s="7"/>
      <c r="J11" s="7"/>
      <c r="K11" s="7"/>
      <c r="L11" s="7"/>
      <c r="M11" s="7"/>
    </row>
    <row r="12" spans="1:13" s="4" customFormat="1" x14ac:dyDescent="0.2">
      <c r="A12" s="32" t="s">
        <v>78</v>
      </c>
      <c r="B12" s="122">
        <v>907659.03</v>
      </c>
      <c r="C12" s="121">
        <v>25.230015803230863</v>
      </c>
      <c r="D12" s="7"/>
      <c r="E12" s="7"/>
      <c r="F12" s="7"/>
      <c r="G12" s="7"/>
      <c r="H12" s="7"/>
      <c r="I12" s="7"/>
      <c r="J12" s="7"/>
      <c r="K12" s="7"/>
      <c r="L12" s="7"/>
      <c r="M12" s="7"/>
    </row>
    <row r="13" spans="1:13" s="4" customFormat="1" x14ac:dyDescent="0.2">
      <c r="A13" s="32" t="s">
        <v>79</v>
      </c>
      <c r="B13" s="122">
        <v>935401.70000000019</v>
      </c>
      <c r="C13" s="121">
        <v>18.963999704624044</v>
      </c>
      <c r="D13" s="7"/>
      <c r="E13" s="7"/>
      <c r="F13" s="7"/>
      <c r="G13" s="7"/>
      <c r="H13" s="7"/>
      <c r="I13" s="7"/>
      <c r="J13" s="7"/>
      <c r="K13" s="7"/>
      <c r="L13" s="7"/>
      <c r="M13" s="7"/>
    </row>
    <row r="14" spans="1:13" s="4" customFormat="1" x14ac:dyDescent="0.2">
      <c r="A14" s="32" t="s">
        <v>80</v>
      </c>
      <c r="B14" s="122">
        <v>657559.6</v>
      </c>
      <c r="C14" s="121">
        <v>32.741635181343227</v>
      </c>
      <c r="D14" s="7"/>
      <c r="E14" s="7"/>
      <c r="F14" s="7"/>
      <c r="G14" s="7"/>
      <c r="H14" s="7"/>
      <c r="I14" s="7"/>
      <c r="J14" s="7"/>
      <c r="K14" s="7"/>
      <c r="L14" s="7"/>
      <c r="M14" s="7"/>
    </row>
    <row r="15" spans="1:13" s="4" customFormat="1" x14ac:dyDescent="0.2">
      <c r="A15" s="32" t="s">
        <v>0</v>
      </c>
      <c r="B15" s="122">
        <v>56837.64</v>
      </c>
      <c r="C15" s="121">
        <v>12.968862735704434</v>
      </c>
      <c r="D15" s="7"/>
      <c r="E15" s="7"/>
      <c r="F15" s="7"/>
      <c r="G15" s="7"/>
      <c r="H15" s="7"/>
      <c r="I15" s="7"/>
      <c r="J15" s="7"/>
      <c r="K15" s="7"/>
      <c r="L15" s="7"/>
      <c r="M15" s="7"/>
    </row>
    <row r="16" spans="1:13" s="4" customFormat="1" x14ac:dyDescent="0.2">
      <c r="A16" s="32" t="s">
        <v>81</v>
      </c>
      <c r="B16" s="122">
        <v>329756.3</v>
      </c>
      <c r="C16" s="121">
        <v>55.48020035758136</v>
      </c>
      <c r="D16" s="7"/>
      <c r="E16" s="7"/>
      <c r="F16" s="7"/>
      <c r="G16" s="7"/>
      <c r="H16" s="7"/>
      <c r="I16" s="7"/>
      <c r="J16" s="7"/>
      <c r="K16" s="7"/>
      <c r="L16" s="7"/>
      <c r="M16" s="7"/>
    </row>
    <row r="17" spans="1:13" s="4" customFormat="1" x14ac:dyDescent="0.2">
      <c r="A17" s="32" t="s">
        <v>97</v>
      </c>
      <c r="B17" s="122">
        <v>166465.63999999998</v>
      </c>
      <c r="C17" s="121">
        <v>13.138192249311661</v>
      </c>
      <c r="D17" s="7"/>
      <c r="E17" s="7"/>
      <c r="F17" s="7"/>
      <c r="G17" s="7"/>
      <c r="H17" s="7"/>
      <c r="I17" s="7"/>
      <c r="J17" s="7"/>
      <c r="K17" s="7"/>
      <c r="L17" s="7"/>
      <c r="M17" s="7"/>
    </row>
    <row r="18" spans="1:13" s="4" customFormat="1" x14ac:dyDescent="0.2">
      <c r="A18" s="32" t="s">
        <v>94</v>
      </c>
      <c r="B18" s="122">
        <v>333517.82</v>
      </c>
      <c r="C18" s="121">
        <v>11.610913321043558</v>
      </c>
      <c r="D18" s="7"/>
      <c r="E18" s="7"/>
      <c r="F18" s="7"/>
      <c r="G18" s="7"/>
      <c r="H18" s="7"/>
      <c r="I18" s="7"/>
      <c r="J18" s="7"/>
      <c r="K18" s="7"/>
      <c r="L18" s="7"/>
      <c r="M18" s="7"/>
    </row>
    <row r="19" spans="1:13" s="4" customFormat="1" x14ac:dyDescent="0.2">
      <c r="A19" s="32" t="s">
        <v>90</v>
      </c>
      <c r="B19" s="122">
        <v>299602</v>
      </c>
      <c r="C19" s="121">
        <v>14.680946068346383</v>
      </c>
      <c r="D19" s="7"/>
      <c r="E19" s="7"/>
      <c r="F19" s="7"/>
      <c r="G19" s="7"/>
      <c r="H19" s="7"/>
      <c r="I19" s="7"/>
      <c r="J19" s="7"/>
      <c r="K19" s="7"/>
      <c r="L19" s="7"/>
      <c r="M19" s="7"/>
    </row>
    <row r="20" spans="1:13" s="4" customFormat="1" x14ac:dyDescent="0.2">
      <c r="A20" s="32" t="s">
        <v>75</v>
      </c>
      <c r="B20" s="122">
        <v>14573.91</v>
      </c>
      <c r="C20" s="121">
        <v>6.5592588307105855</v>
      </c>
      <c r="D20" s="7"/>
      <c r="E20" s="7"/>
      <c r="F20" s="7"/>
      <c r="G20" s="7"/>
      <c r="H20" s="7"/>
      <c r="I20" s="7"/>
      <c r="J20" s="7"/>
      <c r="K20" s="7"/>
      <c r="L20" s="7"/>
      <c r="M20" s="7"/>
    </row>
    <row r="21" spans="1:13" s="4" customFormat="1" x14ac:dyDescent="0.2">
      <c r="A21" s="32" t="s">
        <v>82</v>
      </c>
      <c r="B21" s="122">
        <v>85178.97</v>
      </c>
      <c r="C21" s="121">
        <v>27.392940402075212</v>
      </c>
      <c r="D21" s="7"/>
      <c r="E21" s="7"/>
      <c r="F21" s="7"/>
      <c r="G21" s="7"/>
      <c r="H21" s="7"/>
      <c r="I21" s="7"/>
      <c r="J21" s="7"/>
      <c r="K21" s="7"/>
      <c r="L21" s="7"/>
      <c r="M21" s="7"/>
    </row>
    <row r="22" spans="1:13" s="4" customFormat="1" x14ac:dyDescent="0.2">
      <c r="A22" s="32" t="s">
        <v>91</v>
      </c>
      <c r="B22" s="122">
        <v>98696</v>
      </c>
      <c r="C22" s="121">
        <v>20.068888897158068</v>
      </c>
      <c r="D22" s="7"/>
      <c r="E22" s="7"/>
      <c r="F22" s="7"/>
      <c r="G22" s="7"/>
      <c r="H22" s="7"/>
      <c r="I22" s="7"/>
      <c r="J22" s="7"/>
      <c r="K22" s="7"/>
      <c r="L22" s="7"/>
      <c r="M22" s="7"/>
    </row>
    <row r="23" spans="1:13" s="4" customFormat="1" x14ac:dyDescent="0.2">
      <c r="A23" s="311" t="s">
        <v>105</v>
      </c>
      <c r="B23" s="312" t="s">
        <v>306</v>
      </c>
      <c r="C23" s="313"/>
      <c r="D23" s="7"/>
      <c r="E23" s="7"/>
      <c r="F23" s="7"/>
      <c r="G23" s="7"/>
      <c r="H23" s="7"/>
      <c r="I23" s="7"/>
      <c r="J23" s="7"/>
      <c r="K23" s="7"/>
      <c r="L23" s="7"/>
      <c r="M23" s="7"/>
    </row>
    <row r="24" spans="1:13" s="4" customFormat="1" x14ac:dyDescent="0.2">
      <c r="A24" s="32" t="s">
        <v>84</v>
      </c>
      <c r="B24" s="122">
        <v>176298.68</v>
      </c>
      <c r="C24" s="121">
        <v>34.476181346540997</v>
      </c>
      <c r="D24" s="7"/>
      <c r="E24" s="7"/>
      <c r="F24" s="7"/>
      <c r="G24" s="7"/>
      <c r="H24" s="7"/>
      <c r="I24" s="7"/>
      <c r="J24" s="7"/>
      <c r="K24" s="7"/>
      <c r="L24" s="7"/>
      <c r="M24" s="7"/>
    </row>
    <row r="25" spans="1:13" s="4" customFormat="1" ht="13.5" thickBot="1" x14ac:dyDescent="0.25">
      <c r="A25" s="33"/>
      <c r="B25" s="47"/>
      <c r="C25" s="281"/>
      <c r="D25" s="3"/>
      <c r="E25" s="7"/>
      <c r="F25" s="3"/>
      <c r="G25" s="50"/>
      <c r="H25" s="3"/>
      <c r="I25" s="7"/>
      <c r="J25" s="3"/>
      <c r="K25" s="7"/>
      <c r="L25" s="3"/>
      <c r="M25" s="7"/>
    </row>
    <row r="26" spans="1:13" s="4" customFormat="1" ht="13.5" thickBot="1" x14ac:dyDescent="0.25">
      <c r="A26" s="10" t="s">
        <v>73</v>
      </c>
      <c r="B26" s="125">
        <v>5713414.1180000007</v>
      </c>
      <c r="C26" s="282">
        <v>20.344768694025504</v>
      </c>
      <c r="D26" s="128"/>
      <c r="E26" s="7"/>
      <c r="F26" s="7"/>
      <c r="G26" s="7"/>
      <c r="H26" s="7"/>
      <c r="I26" s="7"/>
      <c r="J26" s="7"/>
      <c r="K26" s="7"/>
      <c r="L26" s="7"/>
      <c r="M26" s="7"/>
    </row>
    <row r="27" spans="1:13" s="4" customFormat="1" ht="17.25" customHeight="1" x14ac:dyDescent="0.2">
      <c r="A27" s="422" t="s">
        <v>307</v>
      </c>
      <c r="B27" s="379"/>
      <c r="C27" s="379"/>
      <c r="D27" s="387"/>
      <c r="E27" s="38"/>
    </row>
    <row r="29" spans="1:13" s="154" customFormat="1" ht="15" customHeight="1" x14ac:dyDescent="0.25">
      <c r="A29" s="404" t="s">
        <v>308</v>
      </c>
      <c r="B29" s="404"/>
      <c r="C29" s="404"/>
      <c r="D29" s="404"/>
      <c r="E29" s="404"/>
      <c r="F29" s="156"/>
      <c r="G29" s="156"/>
      <c r="H29" s="153"/>
      <c r="I29" s="153"/>
      <c r="J29" s="153"/>
      <c r="K29" s="153"/>
      <c r="L29" s="153"/>
      <c r="M29" s="153"/>
    </row>
    <row r="30" spans="1:13" s="154" customFormat="1" ht="13.5" thickBot="1" x14ac:dyDescent="0.25">
      <c r="A30" s="175"/>
      <c r="B30" s="175"/>
      <c r="C30" s="175"/>
      <c r="D30" s="175"/>
      <c r="E30" s="175"/>
      <c r="F30" s="176"/>
      <c r="G30" s="176"/>
    </row>
    <row r="31" spans="1:13" s="4" customFormat="1" ht="12.75" customHeight="1" x14ac:dyDescent="0.2">
      <c r="A31" s="383" t="s">
        <v>72</v>
      </c>
      <c r="B31" s="377" t="s">
        <v>197</v>
      </c>
      <c r="C31" s="377" t="s">
        <v>86</v>
      </c>
      <c r="D31" s="377" t="s">
        <v>196</v>
      </c>
      <c r="E31" s="377" t="s">
        <v>85</v>
      </c>
      <c r="F31" s="147"/>
      <c r="G31" s="147"/>
      <c r="H31" s="3"/>
      <c r="I31" s="3"/>
      <c r="J31" s="3"/>
      <c r="K31" s="3"/>
    </row>
    <row r="32" spans="1:13" s="4" customFormat="1" ht="28.5" customHeight="1" thickBot="1" x14ac:dyDescent="0.25">
      <c r="A32" s="384"/>
      <c r="B32" s="378"/>
      <c r="C32" s="378"/>
      <c r="D32" s="378"/>
      <c r="E32" s="378"/>
      <c r="F32" s="3"/>
      <c r="G32" s="3"/>
      <c r="H32" s="3"/>
      <c r="I32" s="3"/>
      <c r="J32" s="3"/>
      <c r="K32" s="3"/>
    </row>
    <row r="33" spans="1:15" s="4" customFormat="1" x14ac:dyDescent="0.2">
      <c r="A33" s="31" t="s">
        <v>74</v>
      </c>
      <c r="B33" s="286">
        <v>662034.01</v>
      </c>
      <c r="C33" s="287">
        <v>0.56570793326506907</v>
      </c>
      <c r="D33" s="286">
        <v>614121.61</v>
      </c>
      <c r="E33" s="287">
        <v>0.1906307285082941</v>
      </c>
      <c r="F33" s="7"/>
      <c r="G33" s="7"/>
      <c r="H33" s="7"/>
      <c r="I33" s="7"/>
      <c r="J33" s="7"/>
      <c r="K33" s="7"/>
      <c r="L33" s="7"/>
      <c r="M33" s="7"/>
      <c r="N33" s="7"/>
      <c r="O33" s="7"/>
    </row>
    <row r="34" spans="1:15" s="4" customFormat="1" x14ac:dyDescent="0.2">
      <c r="A34" s="32" t="s">
        <v>92</v>
      </c>
      <c r="B34" s="288">
        <v>207779.18</v>
      </c>
      <c r="C34" s="289">
        <v>0.19865020961704852</v>
      </c>
      <c r="D34" s="290"/>
      <c r="E34" s="289"/>
      <c r="F34" s="7"/>
      <c r="G34" s="7"/>
      <c r="H34" s="7"/>
      <c r="I34" s="7"/>
      <c r="J34" s="7"/>
      <c r="K34" s="7"/>
      <c r="L34" s="7"/>
      <c r="M34" s="7"/>
      <c r="N34" s="7"/>
      <c r="O34" s="7"/>
    </row>
    <row r="35" spans="1:15" s="4" customFormat="1" x14ac:dyDescent="0.2">
      <c r="A35" s="32" t="s">
        <v>95</v>
      </c>
      <c r="B35" s="288">
        <v>4888.8500000000004</v>
      </c>
      <c r="C35" s="289">
        <v>4.3353682525347402E-2</v>
      </c>
      <c r="D35" s="290"/>
      <c r="E35" s="289">
        <v>0</v>
      </c>
      <c r="F35" s="7"/>
      <c r="G35" s="7"/>
      <c r="H35" s="7"/>
      <c r="I35" s="7"/>
      <c r="J35" s="7"/>
      <c r="K35" s="7"/>
      <c r="L35" s="7"/>
      <c r="M35" s="7"/>
      <c r="N35" s="7"/>
      <c r="O35" s="7"/>
    </row>
    <row r="36" spans="1:15" s="4" customFormat="1" x14ac:dyDescent="0.2">
      <c r="A36" s="32" t="s">
        <v>176</v>
      </c>
      <c r="B36" s="288">
        <v>53300</v>
      </c>
      <c r="C36" s="291">
        <v>0.20398832959237806</v>
      </c>
      <c r="D36" s="288">
        <v>222</v>
      </c>
      <c r="E36" s="292">
        <v>2.1657709880723566E-3</v>
      </c>
      <c r="F36" s="7"/>
      <c r="G36" s="7"/>
      <c r="H36" s="7"/>
      <c r="I36" s="7"/>
      <c r="J36" s="7"/>
      <c r="K36" s="7"/>
      <c r="L36" s="7"/>
      <c r="M36" s="7"/>
      <c r="N36" s="7"/>
      <c r="O36" s="7"/>
    </row>
    <row r="37" spans="1:15" s="4" customFormat="1" x14ac:dyDescent="0.2">
      <c r="A37" s="32" t="s">
        <v>78</v>
      </c>
      <c r="B37" s="288">
        <v>490355.68</v>
      </c>
      <c r="C37" s="291">
        <v>0.59757569996648685</v>
      </c>
      <c r="D37" s="288">
        <v>417303.35</v>
      </c>
      <c r="E37" s="291">
        <v>0.15206717503509212</v>
      </c>
      <c r="F37" s="7"/>
      <c r="G37" s="7"/>
      <c r="H37" s="7"/>
      <c r="I37" s="7"/>
      <c r="J37" s="7"/>
      <c r="K37" s="7"/>
      <c r="L37" s="7"/>
      <c r="M37" s="7"/>
      <c r="N37" s="7"/>
      <c r="O37" s="7"/>
    </row>
    <row r="38" spans="1:15" s="4" customFormat="1" x14ac:dyDescent="0.2">
      <c r="A38" s="32" t="s">
        <v>93</v>
      </c>
      <c r="B38" s="288">
        <v>799496.40000000014</v>
      </c>
      <c r="C38" s="291">
        <v>0.46640574273771784</v>
      </c>
      <c r="D38" s="288">
        <v>135905.29999999999</v>
      </c>
      <c r="E38" s="291">
        <v>4.3931598679323468E-2</v>
      </c>
      <c r="F38" s="7"/>
      <c r="G38" s="7"/>
      <c r="H38" s="7"/>
      <c r="I38" s="7"/>
      <c r="J38" s="7"/>
      <c r="K38" s="7"/>
      <c r="L38" s="7"/>
      <c r="M38" s="7"/>
      <c r="N38" s="7"/>
      <c r="O38" s="7"/>
    </row>
    <row r="39" spans="1:15" s="4" customFormat="1" x14ac:dyDescent="0.2">
      <c r="A39" s="32" t="s">
        <v>80</v>
      </c>
      <c r="B39" s="293">
        <v>196921.3</v>
      </c>
      <c r="C39" s="289">
        <v>0.40746289702383925</v>
      </c>
      <c r="D39" s="290">
        <v>460638.3</v>
      </c>
      <c r="E39" s="289">
        <v>0.30334256609804444</v>
      </c>
      <c r="F39" s="7"/>
      <c r="G39" s="7"/>
      <c r="H39" s="7"/>
      <c r="I39" s="7"/>
      <c r="J39" s="7"/>
      <c r="K39" s="7"/>
      <c r="L39" s="7"/>
      <c r="M39" s="7"/>
      <c r="N39" s="7"/>
      <c r="O39" s="7"/>
    </row>
    <row r="40" spans="1:15" s="4" customFormat="1" x14ac:dyDescent="0.2">
      <c r="A40" s="32" t="s">
        <v>0</v>
      </c>
      <c r="B40" s="288">
        <v>28764.81</v>
      </c>
      <c r="C40" s="291">
        <v>0.19925184280215172</v>
      </c>
      <c r="D40" s="288">
        <v>28072.83</v>
      </c>
      <c r="E40" s="291">
        <v>9.5518966833355798E-2</v>
      </c>
      <c r="F40" s="7"/>
      <c r="G40" s="7"/>
      <c r="H40" s="7"/>
      <c r="I40" s="7"/>
      <c r="J40" s="7"/>
      <c r="K40" s="7"/>
      <c r="L40" s="7"/>
      <c r="M40" s="7"/>
      <c r="N40" s="7"/>
      <c r="O40" s="7"/>
    </row>
    <row r="41" spans="1:15" s="4" customFormat="1" x14ac:dyDescent="0.2">
      <c r="A41" s="32" t="s">
        <v>81</v>
      </c>
      <c r="B41" s="288">
        <v>310437.5</v>
      </c>
      <c r="C41" s="291">
        <v>0.79179264251802084</v>
      </c>
      <c r="D41" s="288">
        <v>19318.8</v>
      </c>
      <c r="E41" s="291">
        <v>9.5501699314095037E-2</v>
      </c>
      <c r="F41" s="7"/>
      <c r="G41" s="7"/>
      <c r="H41" s="7"/>
      <c r="I41" s="7"/>
      <c r="J41" s="7"/>
      <c r="K41" s="7"/>
      <c r="L41" s="7"/>
      <c r="M41" s="7"/>
      <c r="N41" s="7"/>
      <c r="O41" s="7"/>
    </row>
    <row r="42" spans="1:15" s="4" customFormat="1" x14ac:dyDescent="0.2">
      <c r="A42" s="32" t="s">
        <v>97</v>
      </c>
      <c r="B42" s="288">
        <v>109169.95999999999</v>
      </c>
      <c r="C42" s="291">
        <v>0.27056288600517481</v>
      </c>
      <c r="D42" s="288">
        <v>57295.68</v>
      </c>
      <c r="E42" s="291">
        <v>6.7260422585780674E-2</v>
      </c>
      <c r="F42" s="7"/>
      <c r="G42" s="7"/>
      <c r="H42" s="7"/>
      <c r="I42" s="7"/>
      <c r="J42" s="7"/>
      <c r="K42" s="7"/>
      <c r="L42" s="7"/>
      <c r="M42" s="7"/>
      <c r="N42" s="7"/>
      <c r="O42" s="7"/>
    </row>
    <row r="43" spans="1:15" s="4" customFormat="1" x14ac:dyDescent="0.2">
      <c r="A43" s="32" t="s">
        <v>94</v>
      </c>
      <c r="B43" s="293">
        <v>89924.82</v>
      </c>
      <c r="C43" s="294">
        <v>0.46292437658034402</v>
      </c>
      <c r="D43" s="293">
        <v>243593</v>
      </c>
      <c r="E43" s="294">
        <v>9.0954087336077641E-2</v>
      </c>
      <c r="F43" s="7"/>
      <c r="G43" s="7"/>
      <c r="H43" s="7"/>
      <c r="I43" s="7"/>
      <c r="J43" s="7"/>
      <c r="K43" s="7"/>
      <c r="L43" s="7"/>
      <c r="M43" s="7"/>
      <c r="N43" s="7"/>
      <c r="O43" s="7"/>
    </row>
    <row r="44" spans="1:15" s="4" customFormat="1" x14ac:dyDescent="0.2">
      <c r="A44" s="32" t="s">
        <v>90</v>
      </c>
      <c r="B44" s="105">
        <v>20279</v>
      </c>
      <c r="C44" s="289">
        <v>0.6707642193811465</v>
      </c>
      <c r="D44" s="290">
        <v>279323</v>
      </c>
      <c r="E44" s="289">
        <v>0.1396301984002736</v>
      </c>
      <c r="F44" s="7"/>
      <c r="G44" s="7"/>
      <c r="H44" s="7"/>
      <c r="I44" s="7"/>
      <c r="J44" s="7"/>
      <c r="K44" s="7"/>
      <c r="L44" s="7"/>
      <c r="M44" s="7"/>
      <c r="N44" s="7"/>
      <c r="O44" s="7"/>
    </row>
    <row r="45" spans="1:15" s="4" customFormat="1" x14ac:dyDescent="0.2">
      <c r="A45" s="32" t="s">
        <v>75</v>
      </c>
      <c r="B45" s="288">
        <v>482.34</v>
      </c>
      <c r="C45" s="289">
        <v>3.2572274537128257E-2</v>
      </c>
      <c r="D45" s="290">
        <v>14091.57</v>
      </c>
      <c r="E45" s="289">
        <v>6.8412890193347703E-2</v>
      </c>
      <c r="F45" s="7"/>
      <c r="G45" s="7"/>
      <c r="H45" s="7"/>
      <c r="I45" s="7"/>
      <c r="J45" s="7"/>
      <c r="K45" s="7"/>
      <c r="L45" s="7"/>
      <c r="M45" s="7"/>
      <c r="N45" s="7"/>
      <c r="O45" s="7"/>
    </row>
    <row r="46" spans="1:15" s="4" customFormat="1" x14ac:dyDescent="0.2">
      <c r="A46" s="32" t="s">
        <v>82</v>
      </c>
      <c r="B46" s="288">
        <v>84851.67</v>
      </c>
      <c r="C46" s="291">
        <v>0.4108886306547157</v>
      </c>
      <c r="D46" s="288">
        <v>327.3</v>
      </c>
      <c r="E46" s="291">
        <v>3.1337198916530566E-3</v>
      </c>
      <c r="F46" s="7"/>
      <c r="G46" s="7"/>
      <c r="H46" s="7"/>
      <c r="I46" s="7"/>
      <c r="J46" s="7"/>
      <c r="K46" s="7"/>
      <c r="L46" s="7"/>
      <c r="M46" s="7"/>
      <c r="N46" s="7"/>
      <c r="O46" s="7"/>
    </row>
    <row r="47" spans="1:15" s="4" customFormat="1" x14ac:dyDescent="0.2">
      <c r="A47" s="32" t="s">
        <v>91</v>
      </c>
      <c r="B47" s="288">
        <v>49376</v>
      </c>
      <c r="C47" s="289">
        <v>0.21746972797006311</v>
      </c>
      <c r="D47" s="290">
        <v>49320</v>
      </c>
      <c r="E47" s="289">
        <v>0.18598289418893993</v>
      </c>
      <c r="F47" s="7"/>
      <c r="G47" s="7"/>
      <c r="H47" s="7"/>
      <c r="I47" s="7"/>
      <c r="J47" s="7"/>
      <c r="K47" s="7"/>
      <c r="L47" s="7"/>
      <c r="M47" s="7"/>
      <c r="N47" s="7"/>
      <c r="O47" s="7"/>
    </row>
    <row r="48" spans="1:15" s="4" customFormat="1" x14ac:dyDescent="0.2">
      <c r="A48" s="32" t="s">
        <v>105</v>
      </c>
      <c r="B48" s="314" t="s">
        <v>306</v>
      </c>
      <c r="C48" s="291"/>
      <c r="D48" s="314" t="s">
        <v>306</v>
      </c>
      <c r="E48" s="291"/>
      <c r="F48" s="7"/>
      <c r="G48" s="7"/>
      <c r="H48" s="7"/>
      <c r="I48" s="7"/>
      <c r="J48" s="7"/>
      <c r="K48" s="7"/>
      <c r="L48" s="7"/>
      <c r="M48" s="7"/>
      <c r="N48" s="7"/>
      <c r="O48" s="7"/>
    </row>
    <row r="49" spans="1:15" s="4" customFormat="1" x14ac:dyDescent="0.2">
      <c r="A49" s="32" t="s">
        <v>84</v>
      </c>
      <c r="B49" s="105">
        <v>155908.79999999999</v>
      </c>
      <c r="C49" s="289">
        <v>1</v>
      </c>
      <c r="D49" s="290">
        <v>20389.88</v>
      </c>
      <c r="E49" s="289">
        <v>5.6246336059788654E-2</v>
      </c>
      <c r="F49" s="7"/>
      <c r="G49" s="7"/>
      <c r="H49" s="7"/>
      <c r="I49" s="7"/>
      <c r="J49" s="7"/>
      <c r="K49" s="7"/>
      <c r="L49" s="7"/>
      <c r="M49" s="7"/>
      <c r="N49" s="7"/>
      <c r="O49" s="7"/>
    </row>
    <row r="50" spans="1:15" s="4" customFormat="1" ht="13.5" thickBot="1" x14ac:dyDescent="0.25">
      <c r="A50" s="33"/>
      <c r="B50" s="295"/>
      <c r="C50" s="296"/>
      <c r="D50" s="295"/>
      <c r="E50" s="296"/>
      <c r="F50" s="3"/>
      <c r="G50" s="7"/>
      <c r="H50" s="7"/>
      <c r="I50" s="7"/>
      <c r="J50" s="7"/>
      <c r="K50" s="7"/>
      <c r="L50" s="3"/>
      <c r="M50" s="7"/>
      <c r="N50" s="3"/>
      <c r="O50" s="7"/>
    </row>
    <row r="51" spans="1:15" s="4" customFormat="1" ht="13.5" thickBot="1" x14ac:dyDescent="0.25">
      <c r="A51" s="10" t="s">
        <v>73</v>
      </c>
      <c r="B51" s="285">
        <v>3365957.6059999992</v>
      </c>
      <c r="C51" s="297">
        <v>0.43884218878200654</v>
      </c>
      <c r="D51" s="298">
        <v>2347456.5119999996</v>
      </c>
      <c r="E51" s="297">
        <v>0.11653788597663878</v>
      </c>
      <c r="F51" s="11"/>
      <c r="G51" s="7"/>
      <c r="H51" s="7"/>
      <c r="I51" s="7"/>
      <c r="J51" s="7"/>
      <c r="K51" s="7"/>
      <c r="L51" s="7"/>
      <c r="M51" s="7"/>
      <c r="N51" s="7"/>
      <c r="O51" s="7"/>
    </row>
    <row r="52" spans="1:15" s="4" customFormat="1" ht="17.25" customHeight="1" x14ac:dyDescent="0.2">
      <c r="A52" s="422" t="s">
        <v>307</v>
      </c>
      <c r="B52" s="379"/>
      <c r="C52" s="379"/>
      <c r="D52" s="387"/>
      <c r="E52" s="179"/>
      <c r="F52" s="155"/>
      <c r="G52" s="155"/>
    </row>
    <row r="55" spans="1:15" s="2" customFormat="1" ht="15" customHeight="1" x14ac:dyDescent="0.25">
      <c r="A55" s="385" t="s">
        <v>309</v>
      </c>
      <c r="B55" s="385"/>
      <c r="C55" s="385"/>
      <c r="D55" s="76"/>
      <c r="E55" s="76"/>
    </row>
    <row r="56" spans="1:15" ht="13.5" thickBot="1" x14ac:dyDescent="0.25"/>
    <row r="57" spans="1:15" ht="28.5" customHeight="1" x14ac:dyDescent="0.2">
      <c r="A57" s="410" t="s">
        <v>186</v>
      </c>
      <c r="B57" s="412" t="s">
        <v>302</v>
      </c>
      <c r="C57" s="414" t="s">
        <v>303</v>
      </c>
    </row>
    <row r="58" spans="1:15" ht="63.75" customHeight="1" thickBot="1" x14ac:dyDescent="0.25">
      <c r="A58" s="411"/>
      <c r="B58" s="413"/>
      <c r="C58" s="415"/>
    </row>
    <row r="59" spans="1:15" x14ac:dyDescent="0.2">
      <c r="A59" s="181" t="s">
        <v>74</v>
      </c>
      <c r="B59" s="182">
        <v>168663.37400000001</v>
      </c>
      <c r="C59" s="182">
        <v>292411.2072</v>
      </c>
    </row>
    <row r="60" spans="1:15" x14ac:dyDescent="0.2">
      <c r="A60" s="184" t="s">
        <v>92</v>
      </c>
      <c r="B60" s="185">
        <v>535.28</v>
      </c>
      <c r="C60" s="185">
        <v>103964.26</v>
      </c>
    </row>
    <row r="61" spans="1:15" x14ac:dyDescent="0.2">
      <c r="A61" s="184" t="s">
        <v>95</v>
      </c>
      <c r="B61" s="185">
        <v>17030.77</v>
      </c>
      <c r="C61" s="185">
        <v>0</v>
      </c>
    </row>
    <row r="62" spans="1:15" x14ac:dyDescent="0.2">
      <c r="A62" s="184" t="s">
        <v>77</v>
      </c>
      <c r="B62" s="185">
        <v>1714.1799999999998</v>
      </c>
      <c r="C62" s="185">
        <v>35703.787300000004</v>
      </c>
    </row>
    <row r="63" spans="1:15" x14ac:dyDescent="0.2">
      <c r="A63" s="184" t="s">
        <v>78</v>
      </c>
      <c r="B63" s="185">
        <v>4703</v>
      </c>
      <c r="C63" s="185">
        <v>51443.69</v>
      </c>
    </row>
    <row r="64" spans="1:15" x14ac:dyDescent="0.2">
      <c r="A64" s="184" t="s">
        <v>93</v>
      </c>
      <c r="B64" s="185">
        <v>11726.570000000002</v>
      </c>
      <c r="C64" s="185">
        <v>751492.93070000014</v>
      </c>
    </row>
    <row r="65" spans="1:4" x14ac:dyDescent="0.2">
      <c r="A65" s="184" t="s">
        <v>80</v>
      </c>
      <c r="B65" s="185">
        <v>3911.1</v>
      </c>
      <c r="C65" s="185">
        <v>272622.46999999997</v>
      </c>
    </row>
    <row r="66" spans="1:4" x14ac:dyDescent="0.2">
      <c r="A66" s="184" t="s">
        <v>0</v>
      </c>
      <c r="B66" s="185">
        <v>0</v>
      </c>
      <c r="C66" s="185">
        <v>0</v>
      </c>
    </row>
    <row r="67" spans="1:4" ht="25.5" x14ac:dyDescent="0.2">
      <c r="A67" s="184" t="s">
        <v>81</v>
      </c>
      <c r="B67" s="185">
        <v>14622.99</v>
      </c>
      <c r="C67" s="185">
        <v>299634.44179999997</v>
      </c>
    </row>
    <row r="68" spans="1:4" x14ac:dyDescent="0.2">
      <c r="A68" s="184" t="s">
        <v>97</v>
      </c>
      <c r="B68" s="185">
        <v>3354.6</v>
      </c>
      <c r="C68" s="185">
        <v>1212.1099999999999</v>
      </c>
    </row>
    <row r="69" spans="1:4" x14ac:dyDescent="0.2">
      <c r="A69" s="184" t="s">
        <v>94</v>
      </c>
      <c r="B69" s="185">
        <v>1032.27</v>
      </c>
      <c r="C69" s="185">
        <v>95778.16</v>
      </c>
    </row>
    <row r="70" spans="1:4" x14ac:dyDescent="0.2">
      <c r="A70" s="184" t="s">
        <v>90</v>
      </c>
      <c r="B70" s="185">
        <v>86110.484099999987</v>
      </c>
      <c r="C70" s="185">
        <v>184117.3921</v>
      </c>
    </row>
    <row r="71" spans="1:4" x14ac:dyDescent="0.2">
      <c r="A71" s="184" t="s">
        <v>75</v>
      </c>
      <c r="B71" s="185">
        <v>0</v>
      </c>
      <c r="C71" s="185">
        <v>0</v>
      </c>
    </row>
    <row r="72" spans="1:4" x14ac:dyDescent="0.2">
      <c r="A72" s="184" t="s">
        <v>82</v>
      </c>
      <c r="B72" s="185">
        <v>152.66</v>
      </c>
      <c r="C72" s="185">
        <v>72866.868999999992</v>
      </c>
    </row>
    <row r="73" spans="1:4" x14ac:dyDescent="0.2">
      <c r="A73" s="184" t="s">
        <v>91</v>
      </c>
      <c r="B73" s="185">
        <v>1603.5100000000002</v>
      </c>
      <c r="C73" s="185">
        <v>94959.202600000004</v>
      </c>
    </row>
    <row r="74" spans="1:4" x14ac:dyDescent="0.2">
      <c r="A74" s="184" t="s">
        <v>105</v>
      </c>
      <c r="B74" s="185">
        <v>19573.629999999997</v>
      </c>
      <c r="C74" s="185">
        <v>43145.3966</v>
      </c>
    </row>
    <row r="75" spans="1:4" x14ac:dyDescent="0.2">
      <c r="A75" s="184" t="s">
        <v>84</v>
      </c>
      <c r="B75" s="185">
        <v>0</v>
      </c>
      <c r="C75" s="185">
        <v>0</v>
      </c>
    </row>
    <row r="76" spans="1:4" ht="13.5" thickBot="1" x14ac:dyDescent="0.25">
      <c r="A76" s="188"/>
      <c r="B76" s="189"/>
      <c r="C76" s="189"/>
    </row>
    <row r="77" spans="1:4" ht="13.5" thickBot="1" x14ac:dyDescent="0.25">
      <c r="A77" s="191" t="s">
        <v>73</v>
      </c>
      <c r="B77" s="299">
        <f>SUM(B59:B76)</f>
        <v>334734.41809999995</v>
      </c>
      <c r="C77" s="300">
        <f>SUM(C59:C76)</f>
        <v>2299351.9173000003</v>
      </c>
    </row>
    <row r="80" spans="1:4" s="2" customFormat="1" ht="15" x14ac:dyDescent="0.25">
      <c r="A80" s="420" t="s">
        <v>310</v>
      </c>
      <c r="B80" s="420"/>
      <c r="C80" s="420"/>
      <c r="D80" s="420"/>
    </row>
    <row r="81" spans="1:256" ht="13.5" thickBot="1" x14ac:dyDescent="0.25"/>
    <row r="82" spans="1:256" customFormat="1" ht="87.75" customHeight="1" thickBot="1" x14ac:dyDescent="0.25">
      <c r="A82" s="194" t="s">
        <v>262</v>
      </c>
      <c r="B82" s="195" t="s">
        <v>263</v>
      </c>
      <c r="C82" s="273" t="s">
        <v>273</v>
      </c>
      <c r="D82" s="274" t="s">
        <v>274</v>
      </c>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c r="CI82" s="37"/>
      <c r="CJ82" s="37"/>
      <c r="CK82" s="37"/>
      <c r="CL82" s="37"/>
      <c r="CM82" s="37"/>
      <c r="CN82" s="37"/>
      <c r="CO82" s="37"/>
      <c r="CP82" s="37"/>
      <c r="CQ82" s="37"/>
      <c r="CR82" s="37"/>
      <c r="CS82" s="37"/>
      <c r="CT82" s="37"/>
      <c r="CU82" s="37"/>
      <c r="CV82" s="37"/>
      <c r="CW82" s="37"/>
      <c r="CX82" s="37"/>
      <c r="CY82" s="37"/>
      <c r="CZ82" s="37"/>
      <c r="DA82" s="37"/>
      <c r="DB82" s="37"/>
      <c r="DC82" s="37"/>
      <c r="DD82" s="37"/>
      <c r="DE82" s="37"/>
      <c r="DF82" s="37"/>
      <c r="DG82" s="37"/>
      <c r="DH82" s="37"/>
      <c r="DI82" s="37"/>
      <c r="DJ82" s="37"/>
      <c r="DK82" s="37"/>
      <c r="DL82" s="37"/>
      <c r="DM82" s="37"/>
      <c r="DN82" s="37"/>
      <c r="DO82" s="37"/>
      <c r="DP82" s="37"/>
      <c r="DQ82" s="37"/>
      <c r="DR82" s="37"/>
      <c r="DS82" s="37"/>
      <c r="DT82" s="37"/>
      <c r="DU82" s="37"/>
      <c r="DV82" s="37"/>
      <c r="DW82" s="37"/>
      <c r="DX82" s="37"/>
      <c r="DY82" s="37"/>
      <c r="DZ82" s="37"/>
      <c r="EA82" s="37"/>
      <c r="EB82" s="37"/>
      <c r="EC82" s="37"/>
      <c r="ED82" s="37"/>
      <c r="EE82" s="37"/>
      <c r="EF82" s="37"/>
      <c r="EG82" s="37"/>
      <c r="EH82" s="37"/>
      <c r="EI82" s="37"/>
      <c r="EJ82" s="37"/>
      <c r="EK82" s="37"/>
      <c r="EL82" s="37"/>
      <c r="EM82" s="37"/>
      <c r="EN82" s="37"/>
      <c r="EO82" s="37"/>
      <c r="EP82" s="37"/>
      <c r="EQ82" s="37"/>
      <c r="ER82" s="37"/>
      <c r="ES82" s="37"/>
      <c r="ET82" s="37"/>
      <c r="EU82" s="37"/>
      <c r="EV82" s="37"/>
      <c r="EW82" s="37"/>
      <c r="EX82" s="37"/>
      <c r="EY82" s="37"/>
      <c r="EZ82" s="37"/>
      <c r="FA82" s="37"/>
      <c r="FB82" s="37"/>
      <c r="FC82" s="37"/>
      <c r="FD82" s="37"/>
      <c r="FE82" s="37"/>
      <c r="FF82" s="37"/>
      <c r="FG82" s="37"/>
      <c r="FH82" s="37"/>
      <c r="FI82" s="37"/>
      <c r="FJ82" s="37"/>
      <c r="FK82" s="37"/>
      <c r="FL82" s="37"/>
      <c r="FM82" s="37"/>
      <c r="FN82" s="37"/>
      <c r="FO82" s="37"/>
      <c r="FP82" s="37"/>
      <c r="FQ82" s="37"/>
      <c r="FR82" s="37"/>
      <c r="FS82" s="37"/>
      <c r="FT82" s="37"/>
      <c r="FU82" s="37"/>
      <c r="FV82" s="37"/>
      <c r="FW82" s="37"/>
      <c r="FX82" s="37"/>
      <c r="FY82" s="37"/>
      <c r="FZ82" s="37"/>
      <c r="GA82" s="37"/>
      <c r="GB82" s="37"/>
      <c r="GC82" s="37"/>
      <c r="GD82" s="37"/>
      <c r="GE82" s="37"/>
      <c r="GF82" s="37"/>
      <c r="GG82" s="37"/>
      <c r="GH82" s="37"/>
      <c r="GI82" s="37"/>
      <c r="GJ82" s="37"/>
      <c r="GK82" s="37"/>
      <c r="GL82" s="37"/>
      <c r="GM82" s="37"/>
      <c r="GN82" s="37"/>
      <c r="GO82" s="37"/>
      <c r="GP82" s="37"/>
      <c r="GQ82" s="37"/>
      <c r="GR82" s="37"/>
      <c r="GS82" s="37"/>
      <c r="GT82" s="37"/>
      <c r="GU82" s="37"/>
      <c r="GV82" s="37"/>
      <c r="GW82" s="37"/>
      <c r="GX82" s="37"/>
      <c r="GY82" s="37"/>
      <c r="GZ82" s="37"/>
      <c r="HA82" s="37"/>
      <c r="HB82" s="37"/>
      <c r="HC82" s="37"/>
      <c r="HD82" s="37"/>
      <c r="HE82" s="37"/>
      <c r="HF82" s="37"/>
      <c r="HG82" s="37"/>
      <c r="HH82" s="37"/>
      <c r="HI82" s="37"/>
      <c r="HJ82" s="37"/>
      <c r="HK82" s="37"/>
      <c r="HL82" s="37"/>
      <c r="HM82" s="37"/>
      <c r="HN82" s="37"/>
      <c r="HO82" s="37"/>
      <c r="HP82" s="37"/>
      <c r="HQ82" s="37"/>
      <c r="HR82" s="37"/>
      <c r="HS82" s="37"/>
      <c r="HT82" s="37"/>
      <c r="HU82" s="37"/>
      <c r="HV82" s="37"/>
      <c r="HW82" s="37"/>
      <c r="HX82" s="37"/>
      <c r="HY82" s="37"/>
      <c r="HZ82" s="37"/>
      <c r="IA82" s="37"/>
      <c r="IB82" s="37"/>
      <c r="IC82" s="37"/>
      <c r="ID82" s="37"/>
      <c r="IE82" s="37"/>
      <c r="IF82" s="37"/>
      <c r="IG82" s="37"/>
      <c r="IH82" s="37"/>
      <c r="II82" s="37"/>
      <c r="IJ82" s="37"/>
      <c r="IK82" s="37"/>
      <c r="IL82" s="37"/>
      <c r="IM82" s="37"/>
      <c r="IN82" s="37"/>
      <c r="IO82" s="37"/>
      <c r="IP82" s="37"/>
      <c r="IQ82" s="37"/>
      <c r="IR82" s="37"/>
      <c r="IS82" s="37"/>
      <c r="IT82" s="37"/>
      <c r="IU82" s="37"/>
      <c r="IV82" s="37"/>
    </row>
    <row r="83" spans="1:256" customFormat="1" ht="15" customHeight="1" x14ac:dyDescent="0.2">
      <c r="A83" s="197" t="s">
        <v>74</v>
      </c>
      <c r="B83" s="198">
        <v>62</v>
      </c>
      <c r="C83" s="275">
        <v>71</v>
      </c>
      <c r="D83" s="199">
        <v>91</v>
      </c>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c r="CB83" s="37"/>
      <c r="CC83" s="37"/>
      <c r="CD83" s="37"/>
      <c r="CE83" s="37"/>
      <c r="CF83" s="37"/>
      <c r="CG83" s="37"/>
      <c r="CH83" s="37"/>
      <c r="CI83" s="37"/>
      <c r="CJ83" s="37"/>
      <c r="CK83" s="37"/>
      <c r="CL83" s="37"/>
      <c r="CM83" s="37"/>
      <c r="CN83" s="37"/>
      <c r="CO83" s="37"/>
      <c r="CP83" s="37"/>
      <c r="CQ83" s="37"/>
      <c r="CR83" s="37"/>
      <c r="CS83" s="37"/>
      <c r="CT83" s="37"/>
      <c r="CU83" s="37"/>
      <c r="CV83" s="37"/>
      <c r="CW83" s="37"/>
      <c r="CX83" s="37"/>
      <c r="CY83" s="37"/>
      <c r="CZ83" s="37"/>
      <c r="DA83" s="37"/>
      <c r="DB83" s="37"/>
      <c r="DC83" s="37"/>
      <c r="DD83" s="37"/>
      <c r="DE83" s="37"/>
      <c r="DF83" s="37"/>
      <c r="DG83" s="37"/>
      <c r="DH83" s="37"/>
      <c r="DI83" s="37"/>
      <c r="DJ83" s="37"/>
      <c r="DK83" s="37"/>
      <c r="DL83" s="37"/>
      <c r="DM83" s="37"/>
      <c r="DN83" s="37"/>
      <c r="DO83" s="37"/>
      <c r="DP83" s="37"/>
      <c r="DQ83" s="37"/>
      <c r="DR83" s="37"/>
      <c r="DS83" s="37"/>
      <c r="DT83" s="37"/>
      <c r="DU83" s="37"/>
      <c r="DV83" s="37"/>
      <c r="DW83" s="37"/>
      <c r="DX83" s="37"/>
      <c r="DY83" s="37"/>
      <c r="DZ83" s="37"/>
      <c r="EA83" s="37"/>
      <c r="EB83" s="37"/>
      <c r="EC83" s="37"/>
      <c r="ED83" s="37"/>
      <c r="EE83" s="37"/>
      <c r="EF83" s="37"/>
      <c r="EG83" s="37"/>
      <c r="EH83" s="37"/>
      <c r="EI83" s="37"/>
      <c r="EJ83" s="37"/>
      <c r="EK83" s="37"/>
      <c r="EL83" s="37"/>
      <c r="EM83" s="37"/>
      <c r="EN83" s="37"/>
      <c r="EO83" s="37"/>
      <c r="EP83" s="37"/>
      <c r="EQ83" s="37"/>
      <c r="ER83" s="37"/>
      <c r="ES83" s="37"/>
      <c r="ET83" s="37"/>
      <c r="EU83" s="37"/>
      <c r="EV83" s="37"/>
      <c r="EW83" s="37"/>
      <c r="EX83" s="37"/>
      <c r="EY83" s="37"/>
      <c r="EZ83" s="37"/>
      <c r="FA83" s="37"/>
      <c r="FB83" s="37"/>
      <c r="FC83" s="37"/>
      <c r="FD83" s="37"/>
      <c r="FE83" s="37"/>
      <c r="FF83" s="37"/>
      <c r="FG83" s="37"/>
      <c r="FH83" s="37"/>
      <c r="FI83" s="37"/>
      <c r="FJ83" s="37"/>
      <c r="FK83" s="37"/>
      <c r="FL83" s="37"/>
      <c r="FM83" s="37"/>
      <c r="FN83" s="37"/>
      <c r="FO83" s="37"/>
      <c r="FP83" s="37"/>
      <c r="FQ83" s="37"/>
      <c r="FR83" s="37"/>
      <c r="FS83" s="37"/>
      <c r="FT83" s="37"/>
      <c r="FU83" s="37"/>
      <c r="FV83" s="37"/>
      <c r="FW83" s="37"/>
      <c r="FX83" s="37"/>
      <c r="FY83" s="37"/>
      <c r="FZ83" s="37"/>
      <c r="GA83" s="37"/>
      <c r="GB83" s="37"/>
      <c r="GC83" s="37"/>
      <c r="GD83" s="37"/>
      <c r="GE83" s="37"/>
      <c r="GF83" s="37"/>
      <c r="GG83" s="37"/>
      <c r="GH83" s="37"/>
      <c r="GI83" s="37"/>
      <c r="GJ83" s="37"/>
      <c r="GK83" s="37"/>
      <c r="GL83" s="37"/>
      <c r="GM83" s="37"/>
      <c r="GN83" s="37"/>
      <c r="GO83" s="37"/>
      <c r="GP83" s="37"/>
      <c r="GQ83" s="37"/>
      <c r="GR83" s="37"/>
      <c r="GS83" s="37"/>
      <c r="GT83" s="37"/>
      <c r="GU83" s="37"/>
      <c r="GV83" s="37"/>
      <c r="GW83" s="37"/>
      <c r="GX83" s="37"/>
      <c r="GY83" s="37"/>
      <c r="GZ83" s="37"/>
      <c r="HA83" s="37"/>
      <c r="HB83" s="37"/>
      <c r="HC83" s="37"/>
      <c r="HD83" s="37"/>
      <c r="HE83" s="37"/>
      <c r="HF83" s="37"/>
      <c r="HG83" s="37"/>
      <c r="HH83" s="37"/>
      <c r="HI83" s="37"/>
      <c r="HJ83" s="37"/>
      <c r="HK83" s="37"/>
      <c r="HL83" s="37"/>
      <c r="HM83" s="37"/>
      <c r="HN83" s="37"/>
      <c r="HO83" s="37"/>
      <c r="HP83" s="37"/>
      <c r="HQ83" s="37"/>
      <c r="HR83" s="37"/>
      <c r="HS83" s="37"/>
      <c r="HT83" s="37"/>
      <c r="HU83" s="37"/>
      <c r="HV83" s="37"/>
      <c r="HW83" s="37"/>
      <c r="HX83" s="37"/>
      <c r="HY83" s="37"/>
      <c r="HZ83" s="37"/>
      <c r="IA83" s="37"/>
      <c r="IB83" s="37"/>
      <c r="IC83" s="37"/>
      <c r="ID83" s="37"/>
      <c r="IE83" s="37"/>
      <c r="IF83" s="37"/>
      <c r="IG83" s="37"/>
      <c r="IH83" s="37"/>
      <c r="II83" s="37"/>
      <c r="IJ83" s="37"/>
      <c r="IK83" s="37"/>
      <c r="IL83" s="37"/>
      <c r="IM83" s="37"/>
      <c r="IN83" s="37"/>
      <c r="IO83" s="37"/>
      <c r="IP83" s="37"/>
      <c r="IQ83" s="37"/>
      <c r="IR83" s="37"/>
      <c r="IS83" s="37"/>
      <c r="IT83" s="37"/>
      <c r="IU83" s="37"/>
      <c r="IV83" s="37"/>
    </row>
    <row r="84" spans="1:256" customFormat="1" ht="15" customHeight="1" x14ac:dyDescent="0.2">
      <c r="A84" s="184" t="s">
        <v>92</v>
      </c>
      <c r="B84" s="200">
        <v>22</v>
      </c>
      <c r="C84" s="276">
        <v>25</v>
      </c>
      <c r="D84" s="201">
        <v>38</v>
      </c>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c r="CI84" s="37"/>
      <c r="CJ84" s="37"/>
      <c r="CK84" s="37"/>
      <c r="CL84" s="37"/>
      <c r="CM84" s="37"/>
      <c r="CN84" s="37"/>
      <c r="CO84" s="37"/>
      <c r="CP84" s="37"/>
      <c r="CQ84" s="37"/>
      <c r="CR84" s="37"/>
      <c r="CS84" s="37"/>
      <c r="CT84" s="37"/>
      <c r="CU84" s="37"/>
      <c r="CV84" s="37"/>
      <c r="CW84" s="37"/>
      <c r="CX84" s="37"/>
      <c r="CY84" s="37"/>
      <c r="CZ84" s="37"/>
      <c r="DA84" s="37"/>
      <c r="DB84" s="37"/>
      <c r="DC84" s="37"/>
      <c r="DD84" s="37"/>
      <c r="DE84" s="37"/>
      <c r="DF84" s="37"/>
      <c r="DG84" s="37"/>
      <c r="DH84" s="37"/>
      <c r="DI84" s="37"/>
      <c r="DJ84" s="37"/>
      <c r="DK84" s="37"/>
      <c r="DL84" s="37"/>
      <c r="DM84" s="37"/>
      <c r="DN84" s="37"/>
      <c r="DO84" s="37"/>
      <c r="DP84" s="37"/>
      <c r="DQ84" s="37"/>
      <c r="DR84" s="37"/>
      <c r="DS84" s="37"/>
      <c r="DT84" s="37"/>
      <c r="DU84" s="37"/>
      <c r="DV84" s="37"/>
      <c r="DW84" s="37"/>
      <c r="DX84" s="37"/>
      <c r="DY84" s="37"/>
      <c r="DZ84" s="37"/>
      <c r="EA84" s="37"/>
      <c r="EB84" s="37"/>
      <c r="EC84" s="37"/>
      <c r="ED84" s="37"/>
      <c r="EE84" s="37"/>
      <c r="EF84" s="37"/>
      <c r="EG84" s="37"/>
      <c r="EH84" s="37"/>
      <c r="EI84" s="37"/>
      <c r="EJ84" s="37"/>
      <c r="EK84" s="37"/>
      <c r="EL84" s="37"/>
      <c r="EM84" s="37"/>
      <c r="EN84" s="37"/>
      <c r="EO84" s="37"/>
      <c r="EP84" s="37"/>
      <c r="EQ84" s="37"/>
      <c r="ER84" s="37"/>
      <c r="ES84" s="37"/>
      <c r="ET84" s="37"/>
      <c r="EU84" s="37"/>
      <c r="EV84" s="37"/>
      <c r="EW84" s="37"/>
      <c r="EX84" s="37"/>
      <c r="EY84" s="37"/>
      <c r="EZ84" s="37"/>
      <c r="FA84" s="37"/>
      <c r="FB84" s="37"/>
      <c r="FC84" s="37"/>
      <c r="FD84" s="37"/>
      <c r="FE84" s="37"/>
      <c r="FF84" s="37"/>
      <c r="FG84" s="37"/>
      <c r="FH84" s="37"/>
      <c r="FI84" s="37"/>
      <c r="FJ84" s="37"/>
      <c r="FK84" s="37"/>
      <c r="FL84" s="37"/>
      <c r="FM84" s="37"/>
      <c r="FN84" s="37"/>
      <c r="FO84" s="37"/>
      <c r="FP84" s="37"/>
      <c r="FQ84" s="37"/>
      <c r="FR84" s="37"/>
      <c r="FS84" s="37"/>
      <c r="FT84" s="37"/>
      <c r="FU84" s="37"/>
      <c r="FV84" s="37"/>
      <c r="FW84" s="37"/>
      <c r="FX84" s="37"/>
      <c r="FY84" s="37"/>
      <c r="FZ84" s="37"/>
      <c r="GA84" s="37"/>
      <c r="GB84" s="37"/>
      <c r="GC84" s="37"/>
      <c r="GD84" s="37"/>
      <c r="GE84" s="37"/>
      <c r="GF84" s="37"/>
      <c r="GG84" s="37"/>
      <c r="GH84" s="37"/>
      <c r="GI84" s="37"/>
      <c r="GJ84" s="37"/>
      <c r="GK84" s="37"/>
      <c r="GL84" s="37"/>
      <c r="GM84" s="37"/>
      <c r="GN84" s="37"/>
      <c r="GO84" s="37"/>
      <c r="GP84" s="37"/>
      <c r="GQ84" s="37"/>
      <c r="GR84" s="37"/>
      <c r="GS84" s="37"/>
      <c r="GT84" s="37"/>
      <c r="GU84" s="37"/>
      <c r="GV84" s="37"/>
      <c r="GW84" s="37"/>
      <c r="GX84" s="37"/>
      <c r="GY84" s="37"/>
      <c r="GZ84" s="37"/>
      <c r="HA84" s="37"/>
      <c r="HB84" s="37"/>
      <c r="HC84" s="37"/>
      <c r="HD84" s="37"/>
      <c r="HE84" s="37"/>
      <c r="HF84" s="37"/>
      <c r="HG84" s="37"/>
      <c r="HH84" s="37"/>
      <c r="HI84" s="37"/>
      <c r="HJ84" s="37"/>
      <c r="HK84" s="37"/>
      <c r="HL84" s="37"/>
      <c r="HM84" s="37"/>
      <c r="HN84" s="37"/>
      <c r="HO84" s="37"/>
      <c r="HP84" s="37"/>
      <c r="HQ84" s="37"/>
      <c r="HR84" s="37"/>
      <c r="HS84" s="37"/>
      <c r="HT84" s="37"/>
      <c r="HU84" s="37"/>
      <c r="HV84" s="37"/>
      <c r="HW84" s="37"/>
      <c r="HX84" s="37"/>
      <c r="HY84" s="37"/>
      <c r="HZ84" s="37"/>
      <c r="IA84" s="37"/>
      <c r="IB84" s="37"/>
      <c r="IC84" s="37"/>
      <c r="ID84" s="37"/>
      <c r="IE84" s="37"/>
      <c r="IF84" s="37"/>
      <c r="IG84" s="37"/>
      <c r="IH84" s="37"/>
      <c r="II84" s="37"/>
      <c r="IJ84" s="37"/>
      <c r="IK84" s="37"/>
      <c r="IL84" s="37"/>
      <c r="IM84" s="37"/>
      <c r="IN84" s="37"/>
      <c r="IO84" s="37"/>
      <c r="IP84" s="37"/>
      <c r="IQ84" s="37"/>
      <c r="IR84" s="37"/>
      <c r="IS84" s="37"/>
      <c r="IT84" s="37"/>
      <c r="IU84" s="37"/>
      <c r="IV84" s="37"/>
    </row>
    <row r="85" spans="1:256" customFormat="1" ht="15" customHeight="1" x14ac:dyDescent="0.2">
      <c r="A85" s="184" t="s">
        <v>95</v>
      </c>
      <c r="B85" s="200">
        <v>5</v>
      </c>
      <c r="C85" s="276">
        <v>3</v>
      </c>
      <c r="D85" s="201">
        <v>4</v>
      </c>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c r="CR85" s="37"/>
      <c r="CS85" s="37"/>
      <c r="CT85" s="37"/>
      <c r="CU85" s="37"/>
      <c r="CV85" s="37"/>
      <c r="CW85" s="37"/>
      <c r="CX85" s="37"/>
      <c r="CY85" s="37"/>
      <c r="CZ85" s="37"/>
      <c r="DA85" s="37"/>
      <c r="DB85" s="37"/>
      <c r="DC85" s="37"/>
      <c r="DD85" s="37"/>
      <c r="DE85" s="37"/>
      <c r="DF85" s="37"/>
      <c r="DG85" s="37"/>
      <c r="DH85" s="37"/>
      <c r="DI85" s="37"/>
      <c r="DJ85" s="37"/>
      <c r="DK85" s="37"/>
      <c r="DL85" s="37"/>
      <c r="DM85" s="37"/>
      <c r="DN85" s="37"/>
      <c r="DO85" s="37"/>
      <c r="DP85" s="37"/>
      <c r="DQ85" s="37"/>
      <c r="DR85" s="37"/>
      <c r="DS85" s="37"/>
      <c r="DT85" s="37"/>
      <c r="DU85" s="37"/>
      <c r="DV85" s="37"/>
      <c r="DW85" s="37"/>
      <c r="DX85" s="37"/>
      <c r="DY85" s="37"/>
      <c r="DZ85" s="37"/>
      <c r="EA85" s="37"/>
      <c r="EB85" s="37"/>
      <c r="EC85" s="37"/>
      <c r="ED85" s="37"/>
      <c r="EE85" s="37"/>
      <c r="EF85" s="37"/>
      <c r="EG85" s="37"/>
      <c r="EH85" s="37"/>
      <c r="EI85" s="37"/>
      <c r="EJ85" s="37"/>
      <c r="EK85" s="37"/>
      <c r="EL85" s="37"/>
      <c r="EM85" s="37"/>
      <c r="EN85" s="37"/>
      <c r="EO85" s="37"/>
      <c r="EP85" s="37"/>
      <c r="EQ85" s="37"/>
      <c r="ER85" s="37"/>
      <c r="ES85" s="37"/>
      <c r="ET85" s="37"/>
      <c r="EU85" s="37"/>
      <c r="EV85" s="37"/>
      <c r="EW85" s="37"/>
      <c r="EX85" s="37"/>
      <c r="EY85" s="37"/>
      <c r="EZ85" s="37"/>
      <c r="FA85" s="37"/>
      <c r="FB85" s="37"/>
      <c r="FC85" s="37"/>
      <c r="FD85" s="37"/>
      <c r="FE85" s="37"/>
      <c r="FF85" s="37"/>
      <c r="FG85" s="37"/>
      <c r="FH85" s="37"/>
      <c r="FI85" s="37"/>
      <c r="FJ85" s="37"/>
      <c r="FK85" s="37"/>
      <c r="FL85" s="37"/>
      <c r="FM85" s="37"/>
      <c r="FN85" s="37"/>
      <c r="FO85" s="37"/>
      <c r="FP85" s="37"/>
      <c r="FQ85" s="37"/>
      <c r="FR85" s="37"/>
      <c r="FS85" s="37"/>
      <c r="FT85" s="37"/>
      <c r="FU85" s="37"/>
      <c r="FV85" s="37"/>
      <c r="FW85" s="37"/>
      <c r="FX85" s="37"/>
      <c r="FY85" s="37"/>
      <c r="FZ85" s="37"/>
      <c r="GA85" s="37"/>
      <c r="GB85" s="37"/>
      <c r="GC85" s="37"/>
      <c r="GD85" s="37"/>
      <c r="GE85" s="37"/>
      <c r="GF85" s="37"/>
      <c r="GG85" s="37"/>
      <c r="GH85" s="37"/>
      <c r="GI85" s="37"/>
      <c r="GJ85" s="37"/>
      <c r="GK85" s="37"/>
      <c r="GL85" s="37"/>
      <c r="GM85" s="37"/>
      <c r="GN85" s="37"/>
      <c r="GO85" s="37"/>
      <c r="GP85" s="37"/>
      <c r="GQ85" s="37"/>
      <c r="GR85" s="37"/>
      <c r="GS85" s="37"/>
      <c r="GT85" s="37"/>
      <c r="GU85" s="37"/>
      <c r="GV85" s="37"/>
      <c r="GW85" s="37"/>
      <c r="GX85" s="37"/>
      <c r="GY85" s="37"/>
      <c r="GZ85" s="37"/>
      <c r="HA85" s="37"/>
      <c r="HB85" s="37"/>
      <c r="HC85" s="37"/>
      <c r="HD85" s="37"/>
      <c r="HE85" s="37"/>
      <c r="HF85" s="37"/>
      <c r="HG85" s="37"/>
      <c r="HH85" s="37"/>
      <c r="HI85" s="37"/>
      <c r="HJ85" s="37"/>
      <c r="HK85" s="37"/>
      <c r="HL85" s="37"/>
      <c r="HM85" s="37"/>
      <c r="HN85" s="37"/>
      <c r="HO85" s="37"/>
      <c r="HP85" s="37"/>
      <c r="HQ85" s="37"/>
      <c r="HR85" s="37"/>
      <c r="HS85" s="37"/>
      <c r="HT85" s="37"/>
      <c r="HU85" s="37"/>
      <c r="HV85" s="37"/>
      <c r="HW85" s="37"/>
      <c r="HX85" s="37"/>
      <c r="HY85" s="37"/>
      <c r="HZ85" s="37"/>
      <c r="IA85" s="37"/>
      <c r="IB85" s="37"/>
      <c r="IC85" s="37"/>
      <c r="ID85" s="37"/>
      <c r="IE85" s="37"/>
      <c r="IF85" s="37"/>
      <c r="IG85" s="37"/>
      <c r="IH85" s="37"/>
      <c r="II85" s="37"/>
      <c r="IJ85" s="37"/>
      <c r="IK85" s="37"/>
      <c r="IL85" s="37"/>
      <c r="IM85" s="37"/>
      <c r="IN85" s="37"/>
      <c r="IO85" s="37"/>
      <c r="IP85" s="37"/>
      <c r="IQ85" s="37"/>
      <c r="IR85" s="37"/>
      <c r="IS85" s="37"/>
      <c r="IT85" s="37"/>
      <c r="IU85" s="37"/>
      <c r="IV85" s="37"/>
    </row>
    <row r="86" spans="1:256" customFormat="1" ht="15" customHeight="1" x14ac:dyDescent="0.2">
      <c r="A86" s="184" t="s">
        <v>77</v>
      </c>
      <c r="B86" s="200">
        <v>14</v>
      </c>
      <c r="C86" s="276">
        <v>23</v>
      </c>
      <c r="D86" s="201">
        <v>28</v>
      </c>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c r="CR86" s="37"/>
      <c r="CS86" s="37"/>
      <c r="CT86" s="37"/>
      <c r="CU86" s="37"/>
      <c r="CV86" s="37"/>
      <c r="CW86" s="37"/>
      <c r="CX86" s="37"/>
      <c r="CY86" s="37"/>
      <c r="CZ86" s="37"/>
      <c r="DA86" s="37"/>
      <c r="DB86" s="37"/>
      <c r="DC86" s="37"/>
      <c r="DD86" s="37"/>
      <c r="DE86" s="37"/>
      <c r="DF86" s="37"/>
      <c r="DG86" s="37"/>
      <c r="DH86" s="37"/>
      <c r="DI86" s="37"/>
      <c r="DJ86" s="37"/>
      <c r="DK86" s="37"/>
      <c r="DL86" s="37"/>
      <c r="DM86" s="37"/>
      <c r="DN86" s="37"/>
      <c r="DO86" s="37"/>
      <c r="DP86" s="37"/>
      <c r="DQ86" s="37"/>
      <c r="DR86" s="37"/>
      <c r="DS86" s="37"/>
      <c r="DT86" s="37"/>
      <c r="DU86" s="37"/>
      <c r="DV86" s="37"/>
      <c r="DW86" s="37"/>
      <c r="DX86" s="37"/>
      <c r="DY86" s="37"/>
      <c r="DZ86" s="37"/>
      <c r="EA86" s="37"/>
      <c r="EB86" s="37"/>
      <c r="EC86" s="37"/>
      <c r="ED86" s="37"/>
      <c r="EE86" s="37"/>
      <c r="EF86" s="37"/>
      <c r="EG86" s="37"/>
      <c r="EH86" s="37"/>
      <c r="EI86" s="37"/>
      <c r="EJ86" s="37"/>
      <c r="EK86" s="37"/>
      <c r="EL86" s="37"/>
      <c r="EM86" s="37"/>
      <c r="EN86" s="37"/>
      <c r="EO86" s="37"/>
      <c r="EP86" s="37"/>
      <c r="EQ86" s="37"/>
      <c r="ER86" s="37"/>
      <c r="ES86" s="37"/>
      <c r="ET86" s="37"/>
      <c r="EU86" s="37"/>
      <c r="EV86" s="37"/>
      <c r="EW86" s="37"/>
      <c r="EX86" s="37"/>
      <c r="EY86" s="37"/>
      <c r="EZ86" s="37"/>
      <c r="FA86" s="37"/>
      <c r="FB86" s="37"/>
      <c r="FC86" s="37"/>
      <c r="FD86" s="37"/>
      <c r="FE86" s="37"/>
      <c r="FF86" s="37"/>
      <c r="FG86" s="37"/>
      <c r="FH86" s="37"/>
      <c r="FI86" s="37"/>
      <c r="FJ86" s="37"/>
      <c r="FK86" s="37"/>
      <c r="FL86" s="37"/>
      <c r="FM86" s="37"/>
      <c r="FN86" s="37"/>
      <c r="FO86" s="37"/>
      <c r="FP86" s="37"/>
      <c r="FQ86" s="37"/>
      <c r="FR86" s="37"/>
      <c r="FS86" s="37"/>
      <c r="FT86" s="37"/>
      <c r="FU86" s="37"/>
      <c r="FV86" s="37"/>
      <c r="FW86" s="37"/>
      <c r="FX86" s="37"/>
      <c r="FY86" s="37"/>
      <c r="FZ86" s="37"/>
      <c r="GA86" s="37"/>
      <c r="GB86" s="37"/>
      <c r="GC86" s="37"/>
      <c r="GD86" s="37"/>
      <c r="GE86" s="37"/>
      <c r="GF86" s="37"/>
      <c r="GG86" s="37"/>
      <c r="GH86" s="37"/>
      <c r="GI86" s="37"/>
      <c r="GJ86" s="37"/>
      <c r="GK86" s="37"/>
      <c r="GL86" s="37"/>
      <c r="GM86" s="37"/>
      <c r="GN86" s="37"/>
      <c r="GO86" s="37"/>
      <c r="GP86" s="37"/>
      <c r="GQ86" s="37"/>
      <c r="GR86" s="37"/>
      <c r="GS86" s="37"/>
      <c r="GT86" s="37"/>
      <c r="GU86" s="37"/>
      <c r="GV86" s="37"/>
      <c r="GW86" s="37"/>
      <c r="GX86" s="37"/>
      <c r="GY86" s="37"/>
      <c r="GZ86" s="37"/>
      <c r="HA86" s="37"/>
      <c r="HB86" s="37"/>
      <c r="HC86" s="37"/>
      <c r="HD86" s="37"/>
      <c r="HE86" s="37"/>
      <c r="HF86" s="37"/>
      <c r="HG86" s="37"/>
      <c r="HH86" s="37"/>
      <c r="HI86" s="37"/>
      <c r="HJ86" s="37"/>
      <c r="HK86" s="37"/>
      <c r="HL86" s="37"/>
      <c r="HM86" s="37"/>
      <c r="HN86" s="37"/>
      <c r="HO86" s="37"/>
      <c r="HP86" s="37"/>
      <c r="HQ86" s="37"/>
      <c r="HR86" s="37"/>
      <c r="HS86" s="37"/>
      <c r="HT86" s="37"/>
      <c r="HU86" s="37"/>
      <c r="HV86" s="37"/>
      <c r="HW86" s="37"/>
      <c r="HX86" s="37"/>
      <c r="HY86" s="37"/>
      <c r="HZ86" s="37"/>
      <c r="IA86" s="37"/>
      <c r="IB86" s="37"/>
      <c r="IC86" s="37"/>
      <c r="ID86" s="37"/>
      <c r="IE86" s="37"/>
      <c r="IF86" s="37"/>
      <c r="IG86" s="37"/>
      <c r="IH86" s="37"/>
      <c r="II86" s="37"/>
      <c r="IJ86" s="37"/>
      <c r="IK86" s="37"/>
      <c r="IL86" s="37"/>
      <c r="IM86" s="37"/>
      <c r="IN86" s="37"/>
      <c r="IO86" s="37"/>
      <c r="IP86" s="37"/>
      <c r="IQ86" s="37"/>
      <c r="IR86" s="37"/>
      <c r="IS86" s="37"/>
      <c r="IT86" s="37"/>
      <c r="IU86" s="37"/>
      <c r="IV86" s="37"/>
    </row>
    <row r="87" spans="1:256" customFormat="1" ht="15" customHeight="1" x14ac:dyDescent="0.2">
      <c r="A87" s="184" t="s">
        <v>78</v>
      </c>
      <c r="B87" s="200">
        <v>45</v>
      </c>
      <c r="C87" s="276">
        <v>48</v>
      </c>
      <c r="D87" s="201">
        <v>55</v>
      </c>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7"/>
      <c r="CO87" s="37"/>
      <c r="CP87" s="37"/>
      <c r="CQ87" s="37"/>
      <c r="CR87" s="37"/>
      <c r="CS87" s="37"/>
      <c r="CT87" s="37"/>
      <c r="CU87" s="37"/>
      <c r="CV87" s="37"/>
      <c r="CW87" s="37"/>
      <c r="CX87" s="37"/>
      <c r="CY87" s="37"/>
      <c r="CZ87" s="37"/>
      <c r="DA87" s="37"/>
      <c r="DB87" s="37"/>
      <c r="DC87" s="37"/>
      <c r="DD87" s="37"/>
      <c r="DE87" s="37"/>
      <c r="DF87" s="37"/>
      <c r="DG87" s="37"/>
      <c r="DH87" s="37"/>
      <c r="DI87" s="37"/>
      <c r="DJ87" s="37"/>
      <c r="DK87" s="37"/>
      <c r="DL87" s="37"/>
      <c r="DM87" s="37"/>
      <c r="DN87" s="37"/>
      <c r="DO87" s="37"/>
      <c r="DP87" s="37"/>
      <c r="DQ87" s="37"/>
      <c r="DR87" s="37"/>
      <c r="DS87" s="37"/>
      <c r="DT87" s="37"/>
      <c r="DU87" s="37"/>
      <c r="DV87" s="37"/>
      <c r="DW87" s="37"/>
      <c r="DX87" s="37"/>
      <c r="DY87" s="37"/>
      <c r="DZ87" s="37"/>
      <c r="EA87" s="37"/>
      <c r="EB87" s="37"/>
      <c r="EC87" s="37"/>
      <c r="ED87" s="37"/>
      <c r="EE87" s="37"/>
      <c r="EF87" s="37"/>
      <c r="EG87" s="37"/>
      <c r="EH87" s="37"/>
      <c r="EI87" s="37"/>
      <c r="EJ87" s="37"/>
      <c r="EK87" s="37"/>
      <c r="EL87" s="37"/>
      <c r="EM87" s="37"/>
      <c r="EN87" s="37"/>
      <c r="EO87" s="37"/>
      <c r="EP87" s="37"/>
      <c r="EQ87" s="37"/>
      <c r="ER87" s="37"/>
      <c r="ES87" s="37"/>
      <c r="ET87" s="37"/>
      <c r="EU87" s="37"/>
      <c r="EV87" s="37"/>
      <c r="EW87" s="37"/>
      <c r="EX87" s="37"/>
      <c r="EY87" s="37"/>
      <c r="EZ87" s="37"/>
      <c r="FA87" s="37"/>
      <c r="FB87" s="37"/>
      <c r="FC87" s="37"/>
      <c r="FD87" s="37"/>
      <c r="FE87" s="37"/>
      <c r="FF87" s="37"/>
      <c r="FG87" s="37"/>
      <c r="FH87" s="37"/>
      <c r="FI87" s="37"/>
      <c r="FJ87" s="37"/>
      <c r="FK87" s="37"/>
      <c r="FL87" s="37"/>
      <c r="FM87" s="37"/>
      <c r="FN87" s="37"/>
      <c r="FO87" s="37"/>
      <c r="FP87" s="37"/>
      <c r="FQ87" s="37"/>
      <c r="FR87" s="37"/>
      <c r="FS87" s="37"/>
      <c r="FT87" s="37"/>
      <c r="FU87" s="37"/>
      <c r="FV87" s="37"/>
      <c r="FW87" s="37"/>
      <c r="FX87" s="37"/>
      <c r="FY87" s="37"/>
      <c r="FZ87" s="37"/>
      <c r="GA87" s="37"/>
      <c r="GB87" s="37"/>
      <c r="GC87" s="37"/>
      <c r="GD87" s="37"/>
      <c r="GE87" s="37"/>
      <c r="GF87" s="37"/>
      <c r="GG87" s="37"/>
      <c r="GH87" s="37"/>
      <c r="GI87" s="37"/>
      <c r="GJ87" s="37"/>
      <c r="GK87" s="37"/>
      <c r="GL87" s="37"/>
      <c r="GM87" s="37"/>
      <c r="GN87" s="37"/>
      <c r="GO87" s="37"/>
      <c r="GP87" s="37"/>
      <c r="GQ87" s="37"/>
      <c r="GR87" s="37"/>
      <c r="GS87" s="37"/>
      <c r="GT87" s="37"/>
      <c r="GU87" s="37"/>
      <c r="GV87" s="37"/>
      <c r="GW87" s="37"/>
      <c r="GX87" s="37"/>
      <c r="GY87" s="37"/>
      <c r="GZ87" s="37"/>
      <c r="HA87" s="37"/>
      <c r="HB87" s="37"/>
      <c r="HC87" s="37"/>
      <c r="HD87" s="37"/>
      <c r="HE87" s="37"/>
      <c r="HF87" s="37"/>
      <c r="HG87" s="37"/>
      <c r="HH87" s="37"/>
      <c r="HI87" s="37"/>
      <c r="HJ87" s="37"/>
      <c r="HK87" s="37"/>
      <c r="HL87" s="37"/>
      <c r="HM87" s="37"/>
      <c r="HN87" s="37"/>
      <c r="HO87" s="37"/>
      <c r="HP87" s="37"/>
      <c r="HQ87" s="37"/>
      <c r="HR87" s="37"/>
      <c r="HS87" s="37"/>
      <c r="HT87" s="37"/>
      <c r="HU87" s="37"/>
      <c r="HV87" s="37"/>
      <c r="HW87" s="37"/>
      <c r="HX87" s="37"/>
      <c r="HY87" s="37"/>
      <c r="HZ87" s="37"/>
      <c r="IA87" s="37"/>
      <c r="IB87" s="37"/>
      <c r="IC87" s="37"/>
      <c r="ID87" s="37"/>
      <c r="IE87" s="37"/>
      <c r="IF87" s="37"/>
      <c r="IG87" s="37"/>
      <c r="IH87" s="37"/>
      <c r="II87" s="37"/>
      <c r="IJ87" s="37"/>
      <c r="IK87" s="37"/>
      <c r="IL87" s="37"/>
      <c r="IM87" s="37"/>
      <c r="IN87" s="37"/>
      <c r="IO87" s="37"/>
      <c r="IP87" s="37"/>
      <c r="IQ87" s="37"/>
      <c r="IR87" s="37"/>
      <c r="IS87" s="37"/>
      <c r="IT87" s="37"/>
      <c r="IU87" s="37"/>
      <c r="IV87" s="37"/>
    </row>
    <row r="88" spans="1:256" customFormat="1" ht="15" customHeight="1" x14ac:dyDescent="0.2">
      <c r="A88" s="184" t="s">
        <v>93</v>
      </c>
      <c r="B88" s="200">
        <v>34</v>
      </c>
      <c r="C88" s="276">
        <v>40</v>
      </c>
      <c r="D88" s="201">
        <v>99</v>
      </c>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37"/>
      <c r="CR88" s="37"/>
      <c r="CS88" s="37"/>
      <c r="CT88" s="37"/>
      <c r="CU88" s="37"/>
      <c r="CV88" s="37"/>
      <c r="CW88" s="37"/>
      <c r="CX88" s="37"/>
      <c r="CY88" s="37"/>
      <c r="CZ88" s="37"/>
      <c r="DA88" s="37"/>
      <c r="DB88" s="37"/>
      <c r="DC88" s="37"/>
      <c r="DD88" s="37"/>
      <c r="DE88" s="37"/>
      <c r="DF88" s="37"/>
      <c r="DG88" s="37"/>
      <c r="DH88" s="37"/>
      <c r="DI88" s="37"/>
      <c r="DJ88" s="37"/>
      <c r="DK88" s="37"/>
      <c r="DL88" s="37"/>
      <c r="DM88" s="37"/>
      <c r="DN88" s="37"/>
      <c r="DO88" s="37"/>
      <c r="DP88" s="37"/>
      <c r="DQ88" s="37"/>
      <c r="DR88" s="37"/>
      <c r="DS88" s="37"/>
      <c r="DT88" s="37"/>
      <c r="DU88" s="37"/>
      <c r="DV88" s="37"/>
      <c r="DW88" s="37"/>
      <c r="DX88" s="37"/>
      <c r="DY88" s="37"/>
      <c r="DZ88" s="37"/>
      <c r="EA88" s="37"/>
      <c r="EB88" s="37"/>
      <c r="EC88" s="37"/>
      <c r="ED88" s="37"/>
      <c r="EE88" s="37"/>
      <c r="EF88" s="37"/>
      <c r="EG88" s="37"/>
      <c r="EH88" s="37"/>
      <c r="EI88" s="37"/>
      <c r="EJ88" s="37"/>
      <c r="EK88" s="37"/>
      <c r="EL88" s="37"/>
      <c r="EM88" s="37"/>
      <c r="EN88" s="37"/>
      <c r="EO88" s="37"/>
      <c r="EP88" s="37"/>
      <c r="EQ88" s="37"/>
      <c r="ER88" s="37"/>
      <c r="ES88" s="37"/>
      <c r="ET88" s="37"/>
      <c r="EU88" s="37"/>
      <c r="EV88" s="37"/>
      <c r="EW88" s="37"/>
      <c r="EX88" s="37"/>
      <c r="EY88" s="37"/>
      <c r="EZ88" s="37"/>
      <c r="FA88" s="37"/>
      <c r="FB88" s="37"/>
      <c r="FC88" s="37"/>
      <c r="FD88" s="37"/>
      <c r="FE88" s="37"/>
      <c r="FF88" s="37"/>
      <c r="FG88" s="37"/>
      <c r="FH88" s="37"/>
      <c r="FI88" s="37"/>
      <c r="FJ88" s="37"/>
      <c r="FK88" s="37"/>
      <c r="FL88" s="37"/>
      <c r="FM88" s="37"/>
      <c r="FN88" s="37"/>
      <c r="FO88" s="37"/>
      <c r="FP88" s="37"/>
      <c r="FQ88" s="37"/>
      <c r="FR88" s="37"/>
      <c r="FS88" s="37"/>
      <c r="FT88" s="37"/>
      <c r="FU88" s="37"/>
      <c r="FV88" s="37"/>
      <c r="FW88" s="37"/>
      <c r="FX88" s="37"/>
      <c r="FY88" s="37"/>
      <c r="FZ88" s="37"/>
      <c r="GA88" s="37"/>
      <c r="GB88" s="37"/>
      <c r="GC88" s="37"/>
      <c r="GD88" s="37"/>
      <c r="GE88" s="37"/>
      <c r="GF88" s="37"/>
      <c r="GG88" s="37"/>
      <c r="GH88" s="37"/>
      <c r="GI88" s="37"/>
      <c r="GJ88" s="37"/>
      <c r="GK88" s="37"/>
      <c r="GL88" s="37"/>
      <c r="GM88" s="37"/>
      <c r="GN88" s="37"/>
      <c r="GO88" s="37"/>
      <c r="GP88" s="37"/>
      <c r="GQ88" s="37"/>
      <c r="GR88" s="37"/>
      <c r="GS88" s="37"/>
      <c r="GT88" s="37"/>
      <c r="GU88" s="37"/>
      <c r="GV88" s="37"/>
      <c r="GW88" s="37"/>
      <c r="GX88" s="37"/>
      <c r="GY88" s="37"/>
      <c r="GZ88" s="37"/>
      <c r="HA88" s="37"/>
      <c r="HB88" s="37"/>
      <c r="HC88" s="37"/>
      <c r="HD88" s="37"/>
      <c r="HE88" s="37"/>
      <c r="HF88" s="37"/>
      <c r="HG88" s="37"/>
      <c r="HH88" s="37"/>
      <c r="HI88" s="37"/>
      <c r="HJ88" s="37"/>
      <c r="HK88" s="37"/>
      <c r="HL88" s="37"/>
      <c r="HM88" s="37"/>
      <c r="HN88" s="37"/>
      <c r="HO88" s="37"/>
      <c r="HP88" s="37"/>
      <c r="HQ88" s="37"/>
      <c r="HR88" s="37"/>
      <c r="HS88" s="37"/>
      <c r="HT88" s="37"/>
      <c r="HU88" s="37"/>
      <c r="HV88" s="37"/>
      <c r="HW88" s="37"/>
      <c r="HX88" s="37"/>
      <c r="HY88" s="37"/>
      <c r="HZ88" s="37"/>
      <c r="IA88" s="37"/>
      <c r="IB88" s="37"/>
      <c r="IC88" s="37"/>
      <c r="ID88" s="37"/>
      <c r="IE88" s="37"/>
      <c r="IF88" s="37"/>
      <c r="IG88" s="37"/>
      <c r="IH88" s="37"/>
      <c r="II88" s="37"/>
      <c r="IJ88" s="37"/>
      <c r="IK88" s="37"/>
      <c r="IL88" s="37"/>
      <c r="IM88" s="37"/>
      <c r="IN88" s="37"/>
      <c r="IO88" s="37"/>
      <c r="IP88" s="37"/>
      <c r="IQ88" s="37"/>
      <c r="IR88" s="37"/>
      <c r="IS88" s="37"/>
      <c r="IT88" s="37"/>
      <c r="IU88" s="37"/>
      <c r="IV88" s="37"/>
    </row>
    <row r="89" spans="1:256" customFormat="1" ht="15" customHeight="1" x14ac:dyDescent="0.2">
      <c r="A89" s="184" t="s">
        <v>80</v>
      </c>
      <c r="B89" s="200">
        <v>307</v>
      </c>
      <c r="C89" s="276">
        <v>174</v>
      </c>
      <c r="D89" s="201">
        <v>229</v>
      </c>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c r="CR89" s="37"/>
      <c r="CS89" s="37"/>
      <c r="CT89" s="37"/>
      <c r="CU89" s="37"/>
      <c r="CV89" s="37"/>
      <c r="CW89" s="37"/>
      <c r="CX89" s="37"/>
      <c r="CY89" s="37"/>
      <c r="CZ89" s="37"/>
      <c r="DA89" s="37"/>
      <c r="DB89" s="37"/>
      <c r="DC89" s="37"/>
      <c r="DD89" s="37"/>
      <c r="DE89" s="37"/>
      <c r="DF89" s="37"/>
      <c r="DG89" s="37"/>
      <c r="DH89" s="37"/>
      <c r="DI89" s="37"/>
      <c r="DJ89" s="37"/>
      <c r="DK89" s="37"/>
      <c r="DL89" s="37"/>
      <c r="DM89" s="37"/>
      <c r="DN89" s="37"/>
      <c r="DO89" s="37"/>
      <c r="DP89" s="37"/>
      <c r="DQ89" s="37"/>
      <c r="DR89" s="37"/>
      <c r="DS89" s="37"/>
      <c r="DT89" s="37"/>
      <c r="DU89" s="37"/>
      <c r="DV89" s="37"/>
      <c r="DW89" s="37"/>
      <c r="DX89" s="37"/>
      <c r="DY89" s="37"/>
      <c r="DZ89" s="37"/>
      <c r="EA89" s="37"/>
      <c r="EB89" s="37"/>
      <c r="EC89" s="37"/>
      <c r="ED89" s="37"/>
      <c r="EE89" s="37"/>
      <c r="EF89" s="37"/>
      <c r="EG89" s="37"/>
      <c r="EH89" s="37"/>
      <c r="EI89" s="37"/>
      <c r="EJ89" s="37"/>
      <c r="EK89" s="37"/>
      <c r="EL89" s="37"/>
      <c r="EM89" s="37"/>
      <c r="EN89" s="37"/>
      <c r="EO89" s="37"/>
      <c r="EP89" s="37"/>
      <c r="EQ89" s="37"/>
      <c r="ER89" s="37"/>
      <c r="ES89" s="37"/>
      <c r="ET89" s="37"/>
      <c r="EU89" s="37"/>
      <c r="EV89" s="37"/>
      <c r="EW89" s="37"/>
      <c r="EX89" s="37"/>
      <c r="EY89" s="37"/>
      <c r="EZ89" s="37"/>
      <c r="FA89" s="37"/>
      <c r="FB89" s="37"/>
      <c r="FC89" s="37"/>
      <c r="FD89" s="37"/>
      <c r="FE89" s="37"/>
      <c r="FF89" s="37"/>
      <c r="FG89" s="37"/>
      <c r="FH89" s="37"/>
      <c r="FI89" s="37"/>
      <c r="FJ89" s="37"/>
      <c r="FK89" s="37"/>
      <c r="FL89" s="37"/>
      <c r="FM89" s="37"/>
      <c r="FN89" s="37"/>
      <c r="FO89" s="37"/>
      <c r="FP89" s="37"/>
      <c r="FQ89" s="37"/>
      <c r="FR89" s="37"/>
      <c r="FS89" s="37"/>
      <c r="FT89" s="37"/>
      <c r="FU89" s="37"/>
      <c r="FV89" s="37"/>
      <c r="FW89" s="37"/>
      <c r="FX89" s="37"/>
      <c r="FY89" s="37"/>
      <c r="FZ89" s="37"/>
      <c r="GA89" s="37"/>
      <c r="GB89" s="37"/>
      <c r="GC89" s="37"/>
      <c r="GD89" s="37"/>
      <c r="GE89" s="37"/>
      <c r="GF89" s="37"/>
      <c r="GG89" s="37"/>
      <c r="GH89" s="37"/>
      <c r="GI89" s="37"/>
      <c r="GJ89" s="37"/>
      <c r="GK89" s="37"/>
      <c r="GL89" s="37"/>
      <c r="GM89" s="37"/>
      <c r="GN89" s="37"/>
      <c r="GO89" s="37"/>
      <c r="GP89" s="37"/>
      <c r="GQ89" s="37"/>
      <c r="GR89" s="37"/>
      <c r="GS89" s="37"/>
      <c r="GT89" s="37"/>
      <c r="GU89" s="37"/>
      <c r="GV89" s="37"/>
      <c r="GW89" s="37"/>
      <c r="GX89" s="37"/>
      <c r="GY89" s="37"/>
      <c r="GZ89" s="37"/>
      <c r="HA89" s="37"/>
      <c r="HB89" s="37"/>
      <c r="HC89" s="37"/>
      <c r="HD89" s="37"/>
      <c r="HE89" s="37"/>
      <c r="HF89" s="37"/>
      <c r="HG89" s="37"/>
      <c r="HH89" s="37"/>
      <c r="HI89" s="37"/>
      <c r="HJ89" s="37"/>
      <c r="HK89" s="37"/>
      <c r="HL89" s="37"/>
      <c r="HM89" s="37"/>
      <c r="HN89" s="37"/>
      <c r="HO89" s="37"/>
      <c r="HP89" s="37"/>
      <c r="HQ89" s="37"/>
      <c r="HR89" s="37"/>
      <c r="HS89" s="37"/>
      <c r="HT89" s="37"/>
      <c r="HU89" s="37"/>
      <c r="HV89" s="37"/>
      <c r="HW89" s="37"/>
      <c r="HX89" s="37"/>
      <c r="HY89" s="37"/>
      <c r="HZ89" s="37"/>
      <c r="IA89" s="37"/>
      <c r="IB89" s="37"/>
      <c r="IC89" s="37"/>
      <c r="ID89" s="37"/>
      <c r="IE89" s="37"/>
      <c r="IF89" s="37"/>
      <c r="IG89" s="37"/>
      <c r="IH89" s="37"/>
      <c r="II89" s="37"/>
      <c r="IJ89" s="37"/>
      <c r="IK89" s="37"/>
      <c r="IL89" s="37"/>
      <c r="IM89" s="37"/>
      <c r="IN89" s="37"/>
      <c r="IO89" s="37"/>
      <c r="IP89" s="37"/>
      <c r="IQ89" s="37"/>
      <c r="IR89" s="37"/>
      <c r="IS89" s="37"/>
      <c r="IT89" s="37"/>
      <c r="IU89" s="37"/>
      <c r="IV89" s="37"/>
    </row>
    <row r="90" spans="1:256" customFormat="1" ht="15" customHeight="1" x14ac:dyDescent="0.2">
      <c r="A90" s="184" t="s">
        <v>0</v>
      </c>
      <c r="B90" s="200">
        <v>183</v>
      </c>
      <c r="C90" s="276">
        <v>100</v>
      </c>
      <c r="D90" s="201">
        <v>123</v>
      </c>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c r="CR90" s="37"/>
      <c r="CS90" s="37"/>
      <c r="CT90" s="37"/>
      <c r="CU90" s="37"/>
      <c r="CV90" s="37"/>
      <c r="CW90" s="37"/>
      <c r="CX90" s="37"/>
      <c r="CY90" s="37"/>
      <c r="CZ90" s="37"/>
      <c r="DA90" s="37"/>
      <c r="DB90" s="37"/>
      <c r="DC90" s="37"/>
      <c r="DD90" s="37"/>
      <c r="DE90" s="37"/>
      <c r="DF90" s="37"/>
      <c r="DG90" s="37"/>
      <c r="DH90" s="37"/>
      <c r="DI90" s="37"/>
      <c r="DJ90" s="37"/>
      <c r="DK90" s="37"/>
      <c r="DL90" s="37"/>
      <c r="DM90" s="37"/>
      <c r="DN90" s="37"/>
      <c r="DO90" s="37"/>
      <c r="DP90" s="37"/>
      <c r="DQ90" s="37"/>
      <c r="DR90" s="37"/>
      <c r="DS90" s="37"/>
      <c r="DT90" s="37"/>
      <c r="DU90" s="37"/>
      <c r="DV90" s="37"/>
      <c r="DW90" s="37"/>
      <c r="DX90" s="37"/>
      <c r="DY90" s="37"/>
      <c r="DZ90" s="37"/>
      <c r="EA90" s="37"/>
      <c r="EB90" s="37"/>
      <c r="EC90" s="37"/>
      <c r="ED90" s="37"/>
      <c r="EE90" s="37"/>
      <c r="EF90" s="37"/>
      <c r="EG90" s="37"/>
      <c r="EH90" s="37"/>
      <c r="EI90" s="37"/>
      <c r="EJ90" s="37"/>
      <c r="EK90" s="37"/>
      <c r="EL90" s="37"/>
      <c r="EM90" s="37"/>
      <c r="EN90" s="37"/>
      <c r="EO90" s="37"/>
      <c r="EP90" s="37"/>
      <c r="EQ90" s="37"/>
      <c r="ER90" s="37"/>
      <c r="ES90" s="37"/>
      <c r="ET90" s="37"/>
      <c r="EU90" s="37"/>
      <c r="EV90" s="37"/>
      <c r="EW90" s="37"/>
      <c r="EX90" s="37"/>
      <c r="EY90" s="37"/>
      <c r="EZ90" s="37"/>
      <c r="FA90" s="37"/>
      <c r="FB90" s="37"/>
      <c r="FC90" s="37"/>
      <c r="FD90" s="37"/>
      <c r="FE90" s="37"/>
      <c r="FF90" s="37"/>
      <c r="FG90" s="37"/>
      <c r="FH90" s="37"/>
      <c r="FI90" s="37"/>
      <c r="FJ90" s="37"/>
      <c r="FK90" s="37"/>
      <c r="FL90" s="37"/>
      <c r="FM90" s="37"/>
      <c r="FN90" s="37"/>
      <c r="FO90" s="37"/>
      <c r="FP90" s="37"/>
      <c r="FQ90" s="37"/>
      <c r="FR90" s="37"/>
      <c r="FS90" s="37"/>
      <c r="FT90" s="37"/>
      <c r="FU90" s="37"/>
      <c r="FV90" s="37"/>
      <c r="FW90" s="37"/>
      <c r="FX90" s="37"/>
      <c r="FY90" s="37"/>
      <c r="FZ90" s="37"/>
      <c r="GA90" s="37"/>
      <c r="GB90" s="37"/>
      <c r="GC90" s="37"/>
      <c r="GD90" s="37"/>
      <c r="GE90" s="37"/>
      <c r="GF90" s="37"/>
      <c r="GG90" s="37"/>
      <c r="GH90" s="37"/>
      <c r="GI90" s="37"/>
      <c r="GJ90" s="37"/>
      <c r="GK90" s="37"/>
      <c r="GL90" s="37"/>
      <c r="GM90" s="37"/>
      <c r="GN90" s="37"/>
      <c r="GO90" s="37"/>
      <c r="GP90" s="37"/>
      <c r="GQ90" s="37"/>
      <c r="GR90" s="37"/>
      <c r="GS90" s="37"/>
      <c r="GT90" s="37"/>
      <c r="GU90" s="37"/>
      <c r="GV90" s="37"/>
      <c r="GW90" s="37"/>
      <c r="GX90" s="37"/>
      <c r="GY90" s="37"/>
      <c r="GZ90" s="37"/>
      <c r="HA90" s="37"/>
      <c r="HB90" s="37"/>
      <c r="HC90" s="37"/>
      <c r="HD90" s="37"/>
      <c r="HE90" s="37"/>
      <c r="HF90" s="37"/>
      <c r="HG90" s="37"/>
      <c r="HH90" s="37"/>
      <c r="HI90" s="37"/>
      <c r="HJ90" s="37"/>
      <c r="HK90" s="37"/>
      <c r="HL90" s="37"/>
      <c r="HM90" s="37"/>
      <c r="HN90" s="37"/>
      <c r="HO90" s="37"/>
      <c r="HP90" s="37"/>
      <c r="HQ90" s="37"/>
      <c r="HR90" s="37"/>
      <c r="HS90" s="37"/>
      <c r="HT90" s="37"/>
      <c r="HU90" s="37"/>
      <c r="HV90" s="37"/>
      <c r="HW90" s="37"/>
      <c r="HX90" s="37"/>
      <c r="HY90" s="37"/>
      <c r="HZ90" s="37"/>
      <c r="IA90" s="37"/>
      <c r="IB90" s="37"/>
      <c r="IC90" s="37"/>
      <c r="ID90" s="37"/>
      <c r="IE90" s="37"/>
      <c r="IF90" s="37"/>
      <c r="IG90" s="37"/>
      <c r="IH90" s="37"/>
      <c r="II90" s="37"/>
      <c r="IJ90" s="37"/>
      <c r="IK90" s="37"/>
      <c r="IL90" s="37"/>
      <c r="IM90" s="37"/>
      <c r="IN90" s="37"/>
      <c r="IO90" s="37"/>
      <c r="IP90" s="37"/>
      <c r="IQ90" s="37"/>
      <c r="IR90" s="37"/>
      <c r="IS90" s="37"/>
      <c r="IT90" s="37"/>
      <c r="IU90" s="37"/>
      <c r="IV90" s="37"/>
    </row>
    <row r="91" spans="1:256" customFormat="1" ht="28.5" customHeight="1" x14ac:dyDescent="0.2">
      <c r="A91" s="184" t="s">
        <v>81</v>
      </c>
      <c r="B91" s="200">
        <v>28</v>
      </c>
      <c r="C91" s="276">
        <v>58</v>
      </c>
      <c r="D91" s="201">
        <v>73</v>
      </c>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c r="CR91" s="37"/>
      <c r="CS91" s="37"/>
      <c r="CT91" s="37"/>
      <c r="CU91" s="37"/>
      <c r="CV91" s="37"/>
      <c r="CW91" s="37"/>
      <c r="CX91" s="37"/>
      <c r="CY91" s="37"/>
      <c r="CZ91" s="37"/>
      <c r="DA91" s="37"/>
      <c r="DB91" s="37"/>
      <c r="DC91" s="37"/>
      <c r="DD91" s="37"/>
      <c r="DE91" s="37"/>
      <c r="DF91" s="37"/>
      <c r="DG91" s="37"/>
      <c r="DH91" s="37"/>
      <c r="DI91" s="37"/>
      <c r="DJ91" s="37"/>
      <c r="DK91" s="37"/>
      <c r="DL91" s="37"/>
      <c r="DM91" s="37"/>
      <c r="DN91" s="37"/>
      <c r="DO91" s="37"/>
      <c r="DP91" s="37"/>
      <c r="DQ91" s="37"/>
      <c r="DR91" s="37"/>
      <c r="DS91" s="37"/>
      <c r="DT91" s="37"/>
      <c r="DU91" s="37"/>
      <c r="DV91" s="37"/>
      <c r="DW91" s="37"/>
      <c r="DX91" s="37"/>
      <c r="DY91" s="37"/>
      <c r="DZ91" s="37"/>
      <c r="EA91" s="37"/>
      <c r="EB91" s="37"/>
      <c r="EC91" s="37"/>
      <c r="ED91" s="37"/>
      <c r="EE91" s="37"/>
      <c r="EF91" s="37"/>
      <c r="EG91" s="37"/>
      <c r="EH91" s="37"/>
      <c r="EI91" s="37"/>
      <c r="EJ91" s="37"/>
      <c r="EK91" s="37"/>
      <c r="EL91" s="37"/>
      <c r="EM91" s="37"/>
      <c r="EN91" s="37"/>
      <c r="EO91" s="37"/>
      <c r="EP91" s="37"/>
      <c r="EQ91" s="37"/>
      <c r="ER91" s="37"/>
      <c r="ES91" s="37"/>
      <c r="ET91" s="37"/>
      <c r="EU91" s="37"/>
      <c r="EV91" s="37"/>
      <c r="EW91" s="37"/>
      <c r="EX91" s="37"/>
      <c r="EY91" s="37"/>
      <c r="EZ91" s="37"/>
      <c r="FA91" s="37"/>
      <c r="FB91" s="37"/>
      <c r="FC91" s="37"/>
      <c r="FD91" s="37"/>
      <c r="FE91" s="37"/>
      <c r="FF91" s="37"/>
      <c r="FG91" s="37"/>
      <c r="FH91" s="37"/>
      <c r="FI91" s="37"/>
      <c r="FJ91" s="37"/>
      <c r="FK91" s="37"/>
      <c r="FL91" s="37"/>
      <c r="FM91" s="37"/>
      <c r="FN91" s="37"/>
      <c r="FO91" s="37"/>
      <c r="FP91" s="37"/>
      <c r="FQ91" s="37"/>
      <c r="FR91" s="37"/>
      <c r="FS91" s="37"/>
      <c r="FT91" s="37"/>
      <c r="FU91" s="37"/>
      <c r="FV91" s="37"/>
      <c r="FW91" s="37"/>
      <c r="FX91" s="37"/>
      <c r="FY91" s="37"/>
      <c r="FZ91" s="37"/>
      <c r="GA91" s="37"/>
      <c r="GB91" s="37"/>
      <c r="GC91" s="37"/>
      <c r="GD91" s="37"/>
      <c r="GE91" s="37"/>
      <c r="GF91" s="37"/>
      <c r="GG91" s="37"/>
      <c r="GH91" s="37"/>
      <c r="GI91" s="37"/>
      <c r="GJ91" s="37"/>
      <c r="GK91" s="37"/>
      <c r="GL91" s="37"/>
      <c r="GM91" s="37"/>
      <c r="GN91" s="37"/>
      <c r="GO91" s="37"/>
      <c r="GP91" s="37"/>
      <c r="GQ91" s="37"/>
      <c r="GR91" s="37"/>
      <c r="GS91" s="37"/>
      <c r="GT91" s="37"/>
      <c r="GU91" s="37"/>
      <c r="GV91" s="37"/>
      <c r="GW91" s="37"/>
      <c r="GX91" s="37"/>
      <c r="GY91" s="37"/>
      <c r="GZ91" s="37"/>
      <c r="HA91" s="37"/>
      <c r="HB91" s="37"/>
      <c r="HC91" s="37"/>
      <c r="HD91" s="37"/>
      <c r="HE91" s="37"/>
      <c r="HF91" s="37"/>
      <c r="HG91" s="37"/>
      <c r="HH91" s="37"/>
      <c r="HI91" s="37"/>
      <c r="HJ91" s="37"/>
      <c r="HK91" s="37"/>
      <c r="HL91" s="37"/>
      <c r="HM91" s="37"/>
      <c r="HN91" s="37"/>
      <c r="HO91" s="37"/>
      <c r="HP91" s="37"/>
      <c r="HQ91" s="37"/>
      <c r="HR91" s="37"/>
      <c r="HS91" s="37"/>
      <c r="HT91" s="37"/>
      <c r="HU91" s="37"/>
      <c r="HV91" s="37"/>
      <c r="HW91" s="37"/>
      <c r="HX91" s="37"/>
      <c r="HY91" s="37"/>
      <c r="HZ91" s="37"/>
      <c r="IA91" s="37"/>
      <c r="IB91" s="37"/>
      <c r="IC91" s="37"/>
      <c r="ID91" s="37"/>
      <c r="IE91" s="37"/>
      <c r="IF91" s="37"/>
      <c r="IG91" s="37"/>
      <c r="IH91" s="37"/>
      <c r="II91" s="37"/>
      <c r="IJ91" s="37"/>
      <c r="IK91" s="37"/>
      <c r="IL91" s="37"/>
      <c r="IM91" s="37"/>
      <c r="IN91" s="37"/>
      <c r="IO91" s="37"/>
      <c r="IP91" s="37"/>
      <c r="IQ91" s="37"/>
      <c r="IR91" s="37"/>
      <c r="IS91" s="37"/>
      <c r="IT91" s="37"/>
      <c r="IU91" s="37"/>
      <c r="IV91" s="37"/>
    </row>
    <row r="92" spans="1:256" customFormat="1" ht="15" customHeight="1" x14ac:dyDescent="0.2">
      <c r="A92" s="184" t="s">
        <v>97</v>
      </c>
      <c r="B92" s="200">
        <v>187</v>
      </c>
      <c r="C92" s="276">
        <v>88</v>
      </c>
      <c r="D92" s="201">
        <v>108</v>
      </c>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c r="CR92" s="37"/>
      <c r="CS92" s="37"/>
      <c r="CT92" s="37"/>
      <c r="CU92" s="37"/>
      <c r="CV92" s="37"/>
      <c r="CW92" s="37"/>
      <c r="CX92" s="37"/>
      <c r="CY92" s="37"/>
      <c r="CZ92" s="37"/>
      <c r="DA92" s="37"/>
      <c r="DB92" s="37"/>
      <c r="DC92" s="37"/>
      <c r="DD92" s="37"/>
      <c r="DE92" s="37"/>
      <c r="DF92" s="37"/>
      <c r="DG92" s="37"/>
      <c r="DH92" s="37"/>
      <c r="DI92" s="37"/>
      <c r="DJ92" s="37"/>
      <c r="DK92" s="37"/>
      <c r="DL92" s="37"/>
      <c r="DM92" s="37"/>
      <c r="DN92" s="37"/>
      <c r="DO92" s="37"/>
      <c r="DP92" s="37"/>
      <c r="DQ92" s="37"/>
      <c r="DR92" s="37"/>
      <c r="DS92" s="37"/>
      <c r="DT92" s="37"/>
      <c r="DU92" s="37"/>
      <c r="DV92" s="37"/>
      <c r="DW92" s="37"/>
      <c r="DX92" s="37"/>
      <c r="DY92" s="37"/>
      <c r="DZ92" s="37"/>
      <c r="EA92" s="37"/>
      <c r="EB92" s="37"/>
      <c r="EC92" s="37"/>
      <c r="ED92" s="37"/>
      <c r="EE92" s="37"/>
      <c r="EF92" s="37"/>
      <c r="EG92" s="37"/>
      <c r="EH92" s="37"/>
      <c r="EI92" s="37"/>
      <c r="EJ92" s="37"/>
      <c r="EK92" s="37"/>
      <c r="EL92" s="37"/>
      <c r="EM92" s="37"/>
      <c r="EN92" s="37"/>
      <c r="EO92" s="37"/>
      <c r="EP92" s="37"/>
      <c r="EQ92" s="37"/>
      <c r="ER92" s="37"/>
      <c r="ES92" s="37"/>
      <c r="ET92" s="37"/>
      <c r="EU92" s="37"/>
      <c r="EV92" s="37"/>
      <c r="EW92" s="37"/>
      <c r="EX92" s="37"/>
      <c r="EY92" s="37"/>
      <c r="EZ92" s="37"/>
      <c r="FA92" s="37"/>
      <c r="FB92" s="37"/>
      <c r="FC92" s="37"/>
      <c r="FD92" s="37"/>
      <c r="FE92" s="37"/>
      <c r="FF92" s="37"/>
      <c r="FG92" s="37"/>
      <c r="FH92" s="37"/>
      <c r="FI92" s="37"/>
      <c r="FJ92" s="37"/>
      <c r="FK92" s="37"/>
      <c r="FL92" s="37"/>
      <c r="FM92" s="37"/>
      <c r="FN92" s="37"/>
      <c r="FO92" s="37"/>
      <c r="FP92" s="37"/>
      <c r="FQ92" s="37"/>
      <c r="FR92" s="37"/>
      <c r="FS92" s="37"/>
      <c r="FT92" s="37"/>
      <c r="FU92" s="37"/>
      <c r="FV92" s="37"/>
      <c r="FW92" s="37"/>
      <c r="FX92" s="37"/>
      <c r="FY92" s="37"/>
      <c r="FZ92" s="37"/>
      <c r="GA92" s="37"/>
      <c r="GB92" s="37"/>
      <c r="GC92" s="37"/>
      <c r="GD92" s="37"/>
      <c r="GE92" s="37"/>
      <c r="GF92" s="37"/>
      <c r="GG92" s="37"/>
      <c r="GH92" s="37"/>
      <c r="GI92" s="37"/>
      <c r="GJ92" s="37"/>
      <c r="GK92" s="37"/>
      <c r="GL92" s="37"/>
      <c r="GM92" s="37"/>
      <c r="GN92" s="37"/>
      <c r="GO92" s="37"/>
      <c r="GP92" s="37"/>
      <c r="GQ92" s="37"/>
      <c r="GR92" s="37"/>
      <c r="GS92" s="37"/>
      <c r="GT92" s="37"/>
      <c r="GU92" s="37"/>
      <c r="GV92" s="37"/>
      <c r="GW92" s="37"/>
      <c r="GX92" s="37"/>
      <c r="GY92" s="37"/>
      <c r="GZ92" s="37"/>
      <c r="HA92" s="37"/>
      <c r="HB92" s="37"/>
      <c r="HC92" s="37"/>
      <c r="HD92" s="37"/>
      <c r="HE92" s="37"/>
      <c r="HF92" s="37"/>
      <c r="HG92" s="37"/>
      <c r="HH92" s="37"/>
      <c r="HI92" s="37"/>
      <c r="HJ92" s="37"/>
      <c r="HK92" s="37"/>
      <c r="HL92" s="37"/>
      <c r="HM92" s="37"/>
      <c r="HN92" s="37"/>
      <c r="HO92" s="37"/>
      <c r="HP92" s="37"/>
      <c r="HQ92" s="37"/>
      <c r="HR92" s="37"/>
      <c r="HS92" s="37"/>
      <c r="HT92" s="37"/>
      <c r="HU92" s="37"/>
      <c r="HV92" s="37"/>
      <c r="HW92" s="37"/>
      <c r="HX92" s="37"/>
      <c r="HY92" s="37"/>
      <c r="HZ92" s="37"/>
      <c r="IA92" s="37"/>
      <c r="IB92" s="37"/>
      <c r="IC92" s="37"/>
      <c r="ID92" s="37"/>
      <c r="IE92" s="37"/>
      <c r="IF92" s="37"/>
      <c r="IG92" s="37"/>
      <c r="IH92" s="37"/>
      <c r="II92" s="37"/>
      <c r="IJ92" s="37"/>
      <c r="IK92" s="37"/>
      <c r="IL92" s="37"/>
      <c r="IM92" s="37"/>
      <c r="IN92" s="37"/>
      <c r="IO92" s="37"/>
      <c r="IP92" s="37"/>
      <c r="IQ92" s="37"/>
      <c r="IR92" s="37"/>
      <c r="IS92" s="37"/>
      <c r="IT92" s="37"/>
      <c r="IU92" s="37"/>
      <c r="IV92" s="37"/>
    </row>
    <row r="93" spans="1:256" customFormat="1" ht="15" customHeight="1" x14ac:dyDescent="0.2">
      <c r="A93" s="184" t="s">
        <v>94</v>
      </c>
      <c r="B93" s="200">
        <v>10</v>
      </c>
      <c r="C93" s="276">
        <v>7</v>
      </c>
      <c r="D93" s="201">
        <v>9</v>
      </c>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c r="CR93" s="37"/>
      <c r="CS93" s="37"/>
      <c r="CT93" s="37"/>
      <c r="CU93" s="37"/>
      <c r="CV93" s="37"/>
      <c r="CW93" s="37"/>
      <c r="CX93" s="37"/>
      <c r="CY93" s="37"/>
      <c r="CZ93" s="37"/>
      <c r="DA93" s="37"/>
      <c r="DB93" s="37"/>
      <c r="DC93" s="37"/>
      <c r="DD93" s="37"/>
      <c r="DE93" s="37"/>
      <c r="DF93" s="37"/>
      <c r="DG93" s="37"/>
      <c r="DH93" s="37"/>
      <c r="DI93" s="37"/>
      <c r="DJ93" s="37"/>
      <c r="DK93" s="37"/>
      <c r="DL93" s="37"/>
      <c r="DM93" s="37"/>
      <c r="DN93" s="37"/>
      <c r="DO93" s="37"/>
      <c r="DP93" s="37"/>
      <c r="DQ93" s="37"/>
      <c r="DR93" s="37"/>
      <c r="DS93" s="37"/>
      <c r="DT93" s="37"/>
      <c r="DU93" s="37"/>
      <c r="DV93" s="37"/>
      <c r="DW93" s="37"/>
      <c r="DX93" s="37"/>
      <c r="DY93" s="37"/>
      <c r="DZ93" s="37"/>
      <c r="EA93" s="37"/>
      <c r="EB93" s="37"/>
      <c r="EC93" s="37"/>
      <c r="ED93" s="37"/>
      <c r="EE93" s="37"/>
      <c r="EF93" s="37"/>
      <c r="EG93" s="37"/>
      <c r="EH93" s="37"/>
      <c r="EI93" s="37"/>
      <c r="EJ93" s="37"/>
      <c r="EK93" s="37"/>
      <c r="EL93" s="37"/>
      <c r="EM93" s="37"/>
      <c r="EN93" s="37"/>
      <c r="EO93" s="37"/>
      <c r="EP93" s="37"/>
      <c r="EQ93" s="37"/>
      <c r="ER93" s="37"/>
      <c r="ES93" s="37"/>
      <c r="ET93" s="37"/>
      <c r="EU93" s="37"/>
      <c r="EV93" s="37"/>
      <c r="EW93" s="37"/>
      <c r="EX93" s="37"/>
      <c r="EY93" s="37"/>
      <c r="EZ93" s="37"/>
      <c r="FA93" s="37"/>
      <c r="FB93" s="37"/>
      <c r="FC93" s="37"/>
      <c r="FD93" s="37"/>
      <c r="FE93" s="37"/>
      <c r="FF93" s="37"/>
      <c r="FG93" s="37"/>
      <c r="FH93" s="37"/>
      <c r="FI93" s="37"/>
      <c r="FJ93" s="37"/>
      <c r="FK93" s="37"/>
      <c r="FL93" s="37"/>
      <c r="FM93" s="37"/>
      <c r="FN93" s="37"/>
      <c r="FO93" s="37"/>
      <c r="FP93" s="37"/>
      <c r="FQ93" s="37"/>
      <c r="FR93" s="37"/>
      <c r="FS93" s="37"/>
      <c r="FT93" s="37"/>
      <c r="FU93" s="37"/>
      <c r="FV93" s="37"/>
      <c r="FW93" s="37"/>
      <c r="FX93" s="37"/>
      <c r="FY93" s="37"/>
      <c r="FZ93" s="37"/>
      <c r="GA93" s="37"/>
      <c r="GB93" s="37"/>
      <c r="GC93" s="37"/>
      <c r="GD93" s="37"/>
      <c r="GE93" s="37"/>
      <c r="GF93" s="37"/>
      <c r="GG93" s="37"/>
      <c r="GH93" s="37"/>
      <c r="GI93" s="37"/>
      <c r="GJ93" s="37"/>
      <c r="GK93" s="37"/>
      <c r="GL93" s="37"/>
      <c r="GM93" s="37"/>
      <c r="GN93" s="37"/>
      <c r="GO93" s="37"/>
      <c r="GP93" s="37"/>
      <c r="GQ93" s="37"/>
      <c r="GR93" s="37"/>
      <c r="GS93" s="37"/>
      <c r="GT93" s="37"/>
      <c r="GU93" s="37"/>
      <c r="GV93" s="37"/>
      <c r="GW93" s="37"/>
      <c r="GX93" s="37"/>
      <c r="GY93" s="37"/>
      <c r="GZ93" s="37"/>
      <c r="HA93" s="37"/>
      <c r="HB93" s="37"/>
      <c r="HC93" s="37"/>
      <c r="HD93" s="37"/>
      <c r="HE93" s="37"/>
      <c r="HF93" s="37"/>
      <c r="HG93" s="37"/>
      <c r="HH93" s="37"/>
      <c r="HI93" s="37"/>
      <c r="HJ93" s="37"/>
      <c r="HK93" s="37"/>
      <c r="HL93" s="37"/>
      <c r="HM93" s="37"/>
      <c r="HN93" s="37"/>
      <c r="HO93" s="37"/>
      <c r="HP93" s="37"/>
      <c r="HQ93" s="37"/>
      <c r="HR93" s="37"/>
      <c r="HS93" s="37"/>
      <c r="HT93" s="37"/>
      <c r="HU93" s="37"/>
      <c r="HV93" s="37"/>
      <c r="HW93" s="37"/>
      <c r="HX93" s="37"/>
      <c r="HY93" s="37"/>
      <c r="HZ93" s="37"/>
      <c r="IA93" s="37"/>
      <c r="IB93" s="37"/>
      <c r="IC93" s="37"/>
      <c r="ID93" s="37"/>
      <c r="IE93" s="37"/>
      <c r="IF93" s="37"/>
      <c r="IG93" s="37"/>
      <c r="IH93" s="37"/>
      <c r="II93" s="37"/>
      <c r="IJ93" s="37"/>
      <c r="IK93" s="37"/>
      <c r="IL93" s="37"/>
      <c r="IM93" s="37"/>
      <c r="IN93" s="37"/>
      <c r="IO93" s="37"/>
      <c r="IP93" s="37"/>
      <c r="IQ93" s="37"/>
      <c r="IR93" s="37"/>
      <c r="IS93" s="37"/>
      <c r="IT93" s="37"/>
      <c r="IU93" s="37"/>
      <c r="IV93" s="37"/>
    </row>
    <row r="94" spans="1:256" customFormat="1" ht="15" customHeight="1" x14ac:dyDescent="0.2">
      <c r="A94" s="184" t="s">
        <v>90</v>
      </c>
      <c r="B94" s="200">
        <v>206</v>
      </c>
      <c r="C94" s="276">
        <v>230</v>
      </c>
      <c r="D94" s="201">
        <v>444</v>
      </c>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7"/>
      <c r="CZ94" s="37"/>
      <c r="DA94" s="37"/>
      <c r="DB94" s="37"/>
      <c r="DC94" s="37"/>
      <c r="DD94" s="37"/>
      <c r="DE94" s="37"/>
      <c r="DF94" s="37"/>
      <c r="DG94" s="37"/>
      <c r="DH94" s="37"/>
      <c r="DI94" s="37"/>
      <c r="DJ94" s="37"/>
      <c r="DK94" s="37"/>
      <c r="DL94" s="37"/>
      <c r="DM94" s="37"/>
      <c r="DN94" s="37"/>
      <c r="DO94" s="37"/>
      <c r="DP94" s="37"/>
      <c r="DQ94" s="37"/>
      <c r="DR94" s="37"/>
      <c r="DS94" s="37"/>
      <c r="DT94" s="37"/>
      <c r="DU94" s="37"/>
      <c r="DV94" s="37"/>
      <c r="DW94" s="37"/>
      <c r="DX94" s="37"/>
      <c r="DY94" s="37"/>
      <c r="DZ94" s="37"/>
      <c r="EA94" s="37"/>
      <c r="EB94" s="37"/>
      <c r="EC94" s="37"/>
      <c r="ED94" s="37"/>
      <c r="EE94" s="37"/>
      <c r="EF94" s="37"/>
      <c r="EG94" s="37"/>
      <c r="EH94" s="37"/>
      <c r="EI94" s="37"/>
      <c r="EJ94" s="37"/>
      <c r="EK94" s="37"/>
      <c r="EL94" s="37"/>
      <c r="EM94" s="37"/>
      <c r="EN94" s="37"/>
      <c r="EO94" s="37"/>
      <c r="EP94" s="37"/>
      <c r="EQ94" s="37"/>
      <c r="ER94" s="37"/>
      <c r="ES94" s="37"/>
      <c r="ET94" s="37"/>
      <c r="EU94" s="37"/>
      <c r="EV94" s="37"/>
      <c r="EW94" s="37"/>
      <c r="EX94" s="37"/>
      <c r="EY94" s="37"/>
      <c r="EZ94" s="37"/>
      <c r="FA94" s="37"/>
      <c r="FB94" s="37"/>
      <c r="FC94" s="37"/>
      <c r="FD94" s="37"/>
      <c r="FE94" s="37"/>
      <c r="FF94" s="37"/>
      <c r="FG94" s="37"/>
      <c r="FH94" s="37"/>
      <c r="FI94" s="37"/>
      <c r="FJ94" s="37"/>
      <c r="FK94" s="37"/>
      <c r="FL94" s="37"/>
      <c r="FM94" s="37"/>
      <c r="FN94" s="37"/>
      <c r="FO94" s="37"/>
      <c r="FP94" s="37"/>
      <c r="FQ94" s="37"/>
      <c r="FR94" s="37"/>
      <c r="FS94" s="37"/>
      <c r="FT94" s="37"/>
      <c r="FU94" s="37"/>
      <c r="FV94" s="37"/>
      <c r="FW94" s="37"/>
      <c r="FX94" s="37"/>
      <c r="FY94" s="37"/>
      <c r="FZ94" s="37"/>
      <c r="GA94" s="37"/>
      <c r="GB94" s="37"/>
      <c r="GC94" s="37"/>
      <c r="GD94" s="37"/>
      <c r="GE94" s="37"/>
      <c r="GF94" s="37"/>
      <c r="GG94" s="37"/>
      <c r="GH94" s="37"/>
      <c r="GI94" s="37"/>
      <c r="GJ94" s="37"/>
      <c r="GK94" s="37"/>
      <c r="GL94" s="37"/>
      <c r="GM94" s="37"/>
      <c r="GN94" s="37"/>
      <c r="GO94" s="37"/>
      <c r="GP94" s="37"/>
      <c r="GQ94" s="37"/>
      <c r="GR94" s="37"/>
      <c r="GS94" s="37"/>
      <c r="GT94" s="37"/>
      <c r="GU94" s="37"/>
      <c r="GV94" s="37"/>
      <c r="GW94" s="37"/>
      <c r="GX94" s="37"/>
      <c r="GY94" s="37"/>
      <c r="GZ94" s="37"/>
      <c r="HA94" s="37"/>
      <c r="HB94" s="37"/>
      <c r="HC94" s="37"/>
      <c r="HD94" s="37"/>
      <c r="HE94" s="37"/>
      <c r="HF94" s="37"/>
      <c r="HG94" s="37"/>
      <c r="HH94" s="37"/>
      <c r="HI94" s="37"/>
      <c r="HJ94" s="37"/>
      <c r="HK94" s="37"/>
      <c r="HL94" s="37"/>
      <c r="HM94" s="37"/>
      <c r="HN94" s="37"/>
      <c r="HO94" s="37"/>
      <c r="HP94" s="37"/>
      <c r="HQ94" s="37"/>
      <c r="HR94" s="37"/>
      <c r="HS94" s="37"/>
      <c r="HT94" s="37"/>
      <c r="HU94" s="37"/>
      <c r="HV94" s="37"/>
      <c r="HW94" s="37"/>
      <c r="HX94" s="37"/>
      <c r="HY94" s="37"/>
      <c r="HZ94" s="37"/>
      <c r="IA94" s="37"/>
      <c r="IB94" s="37"/>
      <c r="IC94" s="37"/>
      <c r="ID94" s="37"/>
      <c r="IE94" s="37"/>
      <c r="IF94" s="37"/>
      <c r="IG94" s="37"/>
      <c r="IH94" s="37"/>
      <c r="II94" s="37"/>
      <c r="IJ94" s="37"/>
      <c r="IK94" s="37"/>
      <c r="IL94" s="37"/>
      <c r="IM94" s="37"/>
      <c r="IN94" s="37"/>
      <c r="IO94" s="37"/>
      <c r="IP94" s="37"/>
      <c r="IQ94" s="37"/>
      <c r="IR94" s="37"/>
      <c r="IS94" s="37"/>
      <c r="IT94" s="37"/>
      <c r="IU94" s="37"/>
      <c r="IV94" s="37"/>
    </row>
    <row r="95" spans="1:256" customFormat="1" ht="15" customHeight="1" x14ac:dyDescent="0.2">
      <c r="A95" s="184" t="s">
        <v>75</v>
      </c>
      <c r="B95" s="200">
        <v>5</v>
      </c>
      <c r="C95" s="276">
        <v>2</v>
      </c>
      <c r="D95" s="201">
        <v>4</v>
      </c>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7"/>
      <c r="CZ95" s="37"/>
      <c r="DA95" s="37"/>
      <c r="DB95" s="37"/>
      <c r="DC95" s="37"/>
      <c r="DD95" s="37"/>
      <c r="DE95" s="37"/>
      <c r="DF95" s="37"/>
      <c r="DG95" s="37"/>
      <c r="DH95" s="37"/>
      <c r="DI95" s="37"/>
      <c r="DJ95" s="37"/>
      <c r="DK95" s="37"/>
      <c r="DL95" s="37"/>
      <c r="DM95" s="37"/>
      <c r="DN95" s="37"/>
      <c r="DO95" s="37"/>
      <c r="DP95" s="37"/>
      <c r="DQ95" s="37"/>
      <c r="DR95" s="37"/>
      <c r="DS95" s="37"/>
      <c r="DT95" s="37"/>
      <c r="DU95" s="37"/>
      <c r="DV95" s="37"/>
      <c r="DW95" s="37"/>
      <c r="DX95" s="37"/>
      <c r="DY95" s="37"/>
      <c r="DZ95" s="37"/>
      <c r="EA95" s="37"/>
      <c r="EB95" s="37"/>
      <c r="EC95" s="37"/>
      <c r="ED95" s="37"/>
      <c r="EE95" s="37"/>
      <c r="EF95" s="37"/>
      <c r="EG95" s="37"/>
      <c r="EH95" s="37"/>
      <c r="EI95" s="37"/>
      <c r="EJ95" s="37"/>
      <c r="EK95" s="37"/>
      <c r="EL95" s="37"/>
      <c r="EM95" s="37"/>
      <c r="EN95" s="37"/>
      <c r="EO95" s="37"/>
      <c r="EP95" s="37"/>
      <c r="EQ95" s="37"/>
      <c r="ER95" s="37"/>
      <c r="ES95" s="37"/>
      <c r="ET95" s="37"/>
      <c r="EU95" s="37"/>
      <c r="EV95" s="37"/>
      <c r="EW95" s="37"/>
      <c r="EX95" s="37"/>
      <c r="EY95" s="37"/>
      <c r="EZ95" s="37"/>
      <c r="FA95" s="37"/>
      <c r="FB95" s="37"/>
      <c r="FC95" s="37"/>
      <c r="FD95" s="37"/>
      <c r="FE95" s="37"/>
      <c r="FF95" s="37"/>
      <c r="FG95" s="37"/>
      <c r="FH95" s="37"/>
      <c r="FI95" s="37"/>
      <c r="FJ95" s="37"/>
      <c r="FK95" s="37"/>
      <c r="FL95" s="37"/>
      <c r="FM95" s="37"/>
      <c r="FN95" s="37"/>
      <c r="FO95" s="37"/>
      <c r="FP95" s="37"/>
      <c r="FQ95" s="37"/>
      <c r="FR95" s="37"/>
      <c r="FS95" s="37"/>
      <c r="FT95" s="37"/>
      <c r="FU95" s="37"/>
      <c r="FV95" s="37"/>
      <c r="FW95" s="37"/>
      <c r="FX95" s="37"/>
      <c r="FY95" s="37"/>
      <c r="FZ95" s="37"/>
      <c r="GA95" s="37"/>
      <c r="GB95" s="37"/>
      <c r="GC95" s="37"/>
      <c r="GD95" s="37"/>
      <c r="GE95" s="37"/>
      <c r="GF95" s="37"/>
      <c r="GG95" s="37"/>
      <c r="GH95" s="37"/>
      <c r="GI95" s="37"/>
      <c r="GJ95" s="37"/>
      <c r="GK95" s="37"/>
      <c r="GL95" s="37"/>
      <c r="GM95" s="37"/>
      <c r="GN95" s="37"/>
      <c r="GO95" s="37"/>
      <c r="GP95" s="37"/>
      <c r="GQ95" s="37"/>
      <c r="GR95" s="37"/>
      <c r="GS95" s="37"/>
      <c r="GT95" s="37"/>
      <c r="GU95" s="37"/>
      <c r="GV95" s="37"/>
      <c r="GW95" s="37"/>
      <c r="GX95" s="37"/>
      <c r="GY95" s="37"/>
      <c r="GZ95" s="37"/>
      <c r="HA95" s="37"/>
      <c r="HB95" s="37"/>
      <c r="HC95" s="37"/>
      <c r="HD95" s="37"/>
      <c r="HE95" s="37"/>
      <c r="HF95" s="37"/>
      <c r="HG95" s="37"/>
      <c r="HH95" s="37"/>
      <c r="HI95" s="37"/>
      <c r="HJ95" s="37"/>
      <c r="HK95" s="37"/>
      <c r="HL95" s="37"/>
      <c r="HM95" s="37"/>
      <c r="HN95" s="37"/>
      <c r="HO95" s="37"/>
      <c r="HP95" s="37"/>
      <c r="HQ95" s="37"/>
      <c r="HR95" s="37"/>
      <c r="HS95" s="37"/>
      <c r="HT95" s="37"/>
      <c r="HU95" s="37"/>
      <c r="HV95" s="37"/>
      <c r="HW95" s="37"/>
      <c r="HX95" s="37"/>
      <c r="HY95" s="37"/>
      <c r="HZ95" s="37"/>
      <c r="IA95" s="37"/>
      <c r="IB95" s="37"/>
      <c r="IC95" s="37"/>
      <c r="ID95" s="37"/>
      <c r="IE95" s="37"/>
      <c r="IF95" s="37"/>
      <c r="IG95" s="37"/>
      <c r="IH95" s="37"/>
      <c r="II95" s="37"/>
      <c r="IJ95" s="37"/>
      <c r="IK95" s="37"/>
      <c r="IL95" s="37"/>
      <c r="IM95" s="37"/>
      <c r="IN95" s="37"/>
      <c r="IO95" s="37"/>
      <c r="IP95" s="37"/>
      <c r="IQ95" s="37"/>
      <c r="IR95" s="37"/>
      <c r="IS95" s="37"/>
      <c r="IT95" s="37"/>
      <c r="IU95" s="37"/>
      <c r="IV95" s="37"/>
    </row>
    <row r="96" spans="1:256" customFormat="1" ht="15" customHeight="1" x14ac:dyDescent="0.2">
      <c r="A96" s="184" t="s">
        <v>82</v>
      </c>
      <c r="B96" s="200">
        <v>17</v>
      </c>
      <c r="C96" s="276">
        <v>25</v>
      </c>
      <c r="D96" s="201">
        <v>33</v>
      </c>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7"/>
      <c r="CZ96" s="37"/>
      <c r="DA96" s="37"/>
      <c r="DB96" s="37"/>
      <c r="DC96" s="37"/>
      <c r="DD96" s="37"/>
      <c r="DE96" s="37"/>
      <c r="DF96" s="37"/>
      <c r="DG96" s="37"/>
      <c r="DH96" s="37"/>
      <c r="DI96" s="37"/>
      <c r="DJ96" s="37"/>
      <c r="DK96" s="37"/>
      <c r="DL96" s="37"/>
      <c r="DM96" s="37"/>
      <c r="DN96" s="37"/>
      <c r="DO96" s="37"/>
      <c r="DP96" s="37"/>
      <c r="DQ96" s="37"/>
      <c r="DR96" s="37"/>
      <c r="DS96" s="37"/>
      <c r="DT96" s="37"/>
      <c r="DU96" s="37"/>
      <c r="DV96" s="37"/>
      <c r="DW96" s="37"/>
      <c r="DX96" s="37"/>
      <c r="DY96" s="37"/>
      <c r="DZ96" s="37"/>
      <c r="EA96" s="37"/>
      <c r="EB96" s="37"/>
      <c r="EC96" s="37"/>
      <c r="ED96" s="37"/>
      <c r="EE96" s="37"/>
      <c r="EF96" s="37"/>
      <c r="EG96" s="37"/>
      <c r="EH96" s="37"/>
      <c r="EI96" s="37"/>
      <c r="EJ96" s="37"/>
      <c r="EK96" s="37"/>
      <c r="EL96" s="37"/>
      <c r="EM96" s="37"/>
      <c r="EN96" s="37"/>
      <c r="EO96" s="37"/>
      <c r="EP96" s="37"/>
      <c r="EQ96" s="37"/>
      <c r="ER96" s="37"/>
      <c r="ES96" s="37"/>
      <c r="ET96" s="37"/>
      <c r="EU96" s="37"/>
      <c r="EV96" s="37"/>
      <c r="EW96" s="37"/>
      <c r="EX96" s="37"/>
      <c r="EY96" s="37"/>
      <c r="EZ96" s="37"/>
      <c r="FA96" s="37"/>
      <c r="FB96" s="37"/>
      <c r="FC96" s="37"/>
      <c r="FD96" s="37"/>
      <c r="FE96" s="37"/>
      <c r="FF96" s="37"/>
      <c r="FG96" s="37"/>
      <c r="FH96" s="37"/>
      <c r="FI96" s="37"/>
      <c r="FJ96" s="37"/>
      <c r="FK96" s="37"/>
      <c r="FL96" s="37"/>
      <c r="FM96" s="37"/>
      <c r="FN96" s="37"/>
      <c r="FO96" s="37"/>
      <c r="FP96" s="37"/>
      <c r="FQ96" s="37"/>
      <c r="FR96" s="37"/>
      <c r="FS96" s="37"/>
      <c r="FT96" s="37"/>
      <c r="FU96" s="37"/>
      <c r="FV96" s="37"/>
      <c r="FW96" s="37"/>
      <c r="FX96" s="37"/>
      <c r="FY96" s="37"/>
      <c r="FZ96" s="37"/>
      <c r="GA96" s="37"/>
      <c r="GB96" s="37"/>
      <c r="GC96" s="37"/>
      <c r="GD96" s="37"/>
      <c r="GE96" s="37"/>
      <c r="GF96" s="37"/>
      <c r="GG96" s="37"/>
      <c r="GH96" s="37"/>
      <c r="GI96" s="37"/>
      <c r="GJ96" s="37"/>
      <c r="GK96" s="37"/>
      <c r="GL96" s="37"/>
      <c r="GM96" s="37"/>
      <c r="GN96" s="37"/>
      <c r="GO96" s="37"/>
      <c r="GP96" s="37"/>
      <c r="GQ96" s="37"/>
      <c r="GR96" s="37"/>
      <c r="GS96" s="37"/>
      <c r="GT96" s="37"/>
      <c r="GU96" s="37"/>
      <c r="GV96" s="37"/>
      <c r="GW96" s="37"/>
      <c r="GX96" s="37"/>
      <c r="GY96" s="37"/>
      <c r="GZ96" s="37"/>
      <c r="HA96" s="37"/>
      <c r="HB96" s="37"/>
      <c r="HC96" s="37"/>
      <c r="HD96" s="37"/>
      <c r="HE96" s="37"/>
      <c r="HF96" s="37"/>
      <c r="HG96" s="37"/>
      <c r="HH96" s="37"/>
      <c r="HI96" s="37"/>
      <c r="HJ96" s="37"/>
      <c r="HK96" s="37"/>
      <c r="HL96" s="37"/>
      <c r="HM96" s="37"/>
      <c r="HN96" s="37"/>
      <c r="HO96" s="37"/>
      <c r="HP96" s="37"/>
      <c r="HQ96" s="37"/>
      <c r="HR96" s="37"/>
      <c r="HS96" s="37"/>
      <c r="HT96" s="37"/>
      <c r="HU96" s="37"/>
      <c r="HV96" s="37"/>
      <c r="HW96" s="37"/>
      <c r="HX96" s="37"/>
      <c r="HY96" s="37"/>
      <c r="HZ96" s="37"/>
      <c r="IA96" s="37"/>
      <c r="IB96" s="37"/>
      <c r="IC96" s="37"/>
      <c r="ID96" s="37"/>
      <c r="IE96" s="37"/>
      <c r="IF96" s="37"/>
      <c r="IG96" s="37"/>
      <c r="IH96" s="37"/>
      <c r="II96" s="37"/>
      <c r="IJ96" s="37"/>
      <c r="IK96" s="37"/>
      <c r="IL96" s="37"/>
      <c r="IM96" s="37"/>
      <c r="IN96" s="37"/>
      <c r="IO96" s="37"/>
      <c r="IP96" s="37"/>
      <c r="IQ96" s="37"/>
      <c r="IR96" s="37"/>
      <c r="IS96" s="37"/>
      <c r="IT96" s="37"/>
      <c r="IU96" s="37"/>
      <c r="IV96" s="37"/>
    </row>
    <row r="97" spans="1:256" customFormat="1" ht="15" customHeight="1" x14ac:dyDescent="0.2">
      <c r="A97" s="184" t="s">
        <v>91</v>
      </c>
      <c r="B97" s="200">
        <v>59</v>
      </c>
      <c r="C97" s="276">
        <v>65</v>
      </c>
      <c r="D97" s="201">
        <v>132</v>
      </c>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c r="CW97" s="37"/>
      <c r="CX97" s="37"/>
      <c r="CY97" s="37"/>
      <c r="CZ97" s="37"/>
      <c r="DA97" s="37"/>
      <c r="DB97" s="37"/>
      <c r="DC97" s="37"/>
      <c r="DD97" s="37"/>
      <c r="DE97" s="37"/>
      <c r="DF97" s="37"/>
      <c r="DG97" s="37"/>
      <c r="DH97" s="37"/>
      <c r="DI97" s="37"/>
      <c r="DJ97" s="37"/>
      <c r="DK97" s="37"/>
      <c r="DL97" s="37"/>
      <c r="DM97" s="37"/>
      <c r="DN97" s="37"/>
      <c r="DO97" s="37"/>
      <c r="DP97" s="37"/>
      <c r="DQ97" s="37"/>
      <c r="DR97" s="37"/>
      <c r="DS97" s="37"/>
      <c r="DT97" s="37"/>
      <c r="DU97" s="37"/>
      <c r="DV97" s="37"/>
      <c r="DW97" s="37"/>
      <c r="DX97" s="37"/>
      <c r="DY97" s="37"/>
      <c r="DZ97" s="37"/>
      <c r="EA97" s="37"/>
      <c r="EB97" s="37"/>
      <c r="EC97" s="37"/>
      <c r="ED97" s="37"/>
      <c r="EE97" s="37"/>
      <c r="EF97" s="37"/>
      <c r="EG97" s="37"/>
      <c r="EH97" s="37"/>
      <c r="EI97" s="37"/>
      <c r="EJ97" s="37"/>
      <c r="EK97" s="37"/>
      <c r="EL97" s="37"/>
      <c r="EM97" s="37"/>
      <c r="EN97" s="37"/>
      <c r="EO97" s="37"/>
      <c r="EP97" s="37"/>
      <c r="EQ97" s="37"/>
      <c r="ER97" s="37"/>
      <c r="ES97" s="37"/>
      <c r="ET97" s="37"/>
      <c r="EU97" s="37"/>
      <c r="EV97" s="37"/>
      <c r="EW97" s="37"/>
      <c r="EX97" s="37"/>
      <c r="EY97" s="37"/>
      <c r="EZ97" s="37"/>
      <c r="FA97" s="37"/>
      <c r="FB97" s="37"/>
      <c r="FC97" s="37"/>
      <c r="FD97" s="37"/>
      <c r="FE97" s="37"/>
      <c r="FF97" s="37"/>
      <c r="FG97" s="37"/>
      <c r="FH97" s="37"/>
      <c r="FI97" s="37"/>
      <c r="FJ97" s="37"/>
      <c r="FK97" s="37"/>
      <c r="FL97" s="37"/>
      <c r="FM97" s="37"/>
      <c r="FN97" s="37"/>
      <c r="FO97" s="37"/>
      <c r="FP97" s="37"/>
      <c r="FQ97" s="37"/>
      <c r="FR97" s="37"/>
      <c r="FS97" s="37"/>
      <c r="FT97" s="37"/>
      <c r="FU97" s="37"/>
      <c r="FV97" s="37"/>
      <c r="FW97" s="37"/>
      <c r="FX97" s="37"/>
      <c r="FY97" s="37"/>
      <c r="FZ97" s="37"/>
      <c r="GA97" s="37"/>
      <c r="GB97" s="37"/>
      <c r="GC97" s="37"/>
      <c r="GD97" s="37"/>
      <c r="GE97" s="37"/>
      <c r="GF97" s="37"/>
      <c r="GG97" s="37"/>
      <c r="GH97" s="37"/>
      <c r="GI97" s="37"/>
      <c r="GJ97" s="37"/>
      <c r="GK97" s="37"/>
      <c r="GL97" s="37"/>
      <c r="GM97" s="37"/>
      <c r="GN97" s="37"/>
      <c r="GO97" s="37"/>
      <c r="GP97" s="37"/>
      <c r="GQ97" s="37"/>
      <c r="GR97" s="37"/>
      <c r="GS97" s="37"/>
      <c r="GT97" s="37"/>
      <c r="GU97" s="37"/>
      <c r="GV97" s="37"/>
      <c r="GW97" s="37"/>
      <c r="GX97" s="37"/>
      <c r="GY97" s="37"/>
      <c r="GZ97" s="37"/>
      <c r="HA97" s="37"/>
      <c r="HB97" s="37"/>
      <c r="HC97" s="37"/>
      <c r="HD97" s="37"/>
      <c r="HE97" s="37"/>
      <c r="HF97" s="37"/>
      <c r="HG97" s="37"/>
      <c r="HH97" s="37"/>
      <c r="HI97" s="37"/>
      <c r="HJ97" s="37"/>
      <c r="HK97" s="37"/>
      <c r="HL97" s="37"/>
      <c r="HM97" s="37"/>
      <c r="HN97" s="37"/>
      <c r="HO97" s="37"/>
      <c r="HP97" s="37"/>
      <c r="HQ97" s="37"/>
      <c r="HR97" s="37"/>
      <c r="HS97" s="37"/>
      <c r="HT97" s="37"/>
      <c r="HU97" s="37"/>
      <c r="HV97" s="37"/>
      <c r="HW97" s="37"/>
      <c r="HX97" s="37"/>
      <c r="HY97" s="37"/>
      <c r="HZ97" s="37"/>
      <c r="IA97" s="37"/>
      <c r="IB97" s="37"/>
      <c r="IC97" s="37"/>
      <c r="ID97" s="37"/>
      <c r="IE97" s="37"/>
      <c r="IF97" s="37"/>
      <c r="IG97" s="37"/>
      <c r="IH97" s="37"/>
      <c r="II97" s="37"/>
      <c r="IJ97" s="37"/>
      <c r="IK97" s="37"/>
      <c r="IL97" s="37"/>
      <c r="IM97" s="37"/>
      <c r="IN97" s="37"/>
      <c r="IO97" s="37"/>
      <c r="IP97" s="37"/>
      <c r="IQ97" s="37"/>
      <c r="IR97" s="37"/>
      <c r="IS97" s="37"/>
      <c r="IT97" s="37"/>
      <c r="IU97" s="37"/>
      <c r="IV97" s="37"/>
    </row>
    <row r="98" spans="1:256" customFormat="1" ht="15" customHeight="1" x14ac:dyDescent="0.2">
      <c r="A98" s="184" t="s">
        <v>105</v>
      </c>
      <c r="B98" s="200">
        <v>26</v>
      </c>
      <c r="C98" s="276">
        <v>14</v>
      </c>
      <c r="D98" s="201">
        <v>53</v>
      </c>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37"/>
      <c r="CS98" s="37"/>
      <c r="CT98" s="37"/>
      <c r="CU98" s="37"/>
      <c r="CV98" s="37"/>
      <c r="CW98" s="37"/>
      <c r="CX98" s="37"/>
      <c r="CY98" s="37"/>
      <c r="CZ98" s="37"/>
      <c r="DA98" s="37"/>
      <c r="DB98" s="37"/>
      <c r="DC98" s="37"/>
      <c r="DD98" s="37"/>
      <c r="DE98" s="37"/>
      <c r="DF98" s="37"/>
      <c r="DG98" s="37"/>
      <c r="DH98" s="37"/>
      <c r="DI98" s="37"/>
      <c r="DJ98" s="37"/>
      <c r="DK98" s="37"/>
      <c r="DL98" s="37"/>
      <c r="DM98" s="37"/>
      <c r="DN98" s="37"/>
      <c r="DO98" s="37"/>
      <c r="DP98" s="37"/>
      <c r="DQ98" s="37"/>
      <c r="DR98" s="37"/>
      <c r="DS98" s="37"/>
      <c r="DT98" s="37"/>
      <c r="DU98" s="37"/>
      <c r="DV98" s="37"/>
      <c r="DW98" s="37"/>
      <c r="DX98" s="37"/>
      <c r="DY98" s="37"/>
      <c r="DZ98" s="37"/>
      <c r="EA98" s="37"/>
      <c r="EB98" s="37"/>
      <c r="EC98" s="37"/>
      <c r="ED98" s="37"/>
      <c r="EE98" s="37"/>
      <c r="EF98" s="37"/>
      <c r="EG98" s="37"/>
      <c r="EH98" s="37"/>
      <c r="EI98" s="37"/>
      <c r="EJ98" s="37"/>
      <c r="EK98" s="37"/>
      <c r="EL98" s="37"/>
      <c r="EM98" s="37"/>
      <c r="EN98" s="37"/>
      <c r="EO98" s="37"/>
      <c r="EP98" s="37"/>
      <c r="EQ98" s="37"/>
      <c r="ER98" s="37"/>
      <c r="ES98" s="37"/>
      <c r="ET98" s="37"/>
      <c r="EU98" s="37"/>
      <c r="EV98" s="37"/>
      <c r="EW98" s="37"/>
      <c r="EX98" s="37"/>
      <c r="EY98" s="37"/>
      <c r="EZ98" s="37"/>
      <c r="FA98" s="37"/>
      <c r="FB98" s="37"/>
      <c r="FC98" s="37"/>
      <c r="FD98" s="37"/>
      <c r="FE98" s="37"/>
      <c r="FF98" s="37"/>
      <c r="FG98" s="37"/>
      <c r="FH98" s="37"/>
      <c r="FI98" s="37"/>
      <c r="FJ98" s="37"/>
      <c r="FK98" s="37"/>
      <c r="FL98" s="37"/>
      <c r="FM98" s="37"/>
      <c r="FN98" s="37"/>
      <c r="FO98" s="37"/>
      <c r="FP98" s="37"/>
      <c r="FQ98" s="37"/>
      <c r="FR98" s="37"/>
      <c r="FS98" s="37"/>
      <c r="FT98" s="37"/>
      <c r="FU98" s="37"/>
      <c r="FV98" s="37"/>
      <c r="FW98" s="37"/>
      <c r="FX98" s="37"/>
      <c r="FY98" s="37"/>
      <c r="FZ98" s="37"/>
      <c r="GA98" s="37"/>
      <c r="GB98" s="37"/>
      <c r="GC98" s="37"/>
      <c r="GD98" s="37"/>
      <c r="GE98" s="37"/>
      <c r="GF98" s="37"/>
      <c r="GG98" s="37"/>
      <c r="GH98" s="37"/>
      <c r="GI98" s="37"/>
      <c r="GJ98" s="37"/>
      <c r="GK98" s="37"/>
      <c r="GL98" s="37"/>
      <c r="GM98" s="37"/>
      <c r="GN98" s="37"/>
      <c r="GO98" s="37"/>
      <c r="GP98" s="37"/>
      <c r="GQ98" s="37"/>
      <c r="GR98" s="37"/>
      <c r="GS98" s="37"/>
      <c r="GT98" s="37"/>
      <c r="GU98" s="37"/>
      <c r="GV98" s="37"/>
      <c r="GW98" s="37"/>
      <c r="GX98" s="37"/>
      <c r="GY98" s="37"/>
      <c r="GZ98" s="37"/>
      <c r="HA98" s="37"/>
      <c r="HB98" s="37"/>
      <c r="HC98" s="37"/>
      <c r="HD98" s="37"/>
      <c r="HE98" s="37"/>
      <c r="HF98" s="37"/>
      <c r="HG98" s="37"/>
      <c r="HH98" s="37"/>
      <c r="HI98" s="37"/>
      <c r="HJ98" s="37"/>
      <c r="HK98" s="37"/>
      <c r="HL98" s="37"/>
      <c r="HM98" s="37"/>
      <c r="HN98" s="37"/>
      <c r="HO98" s="37"/>
      <c r="HP98" s="37"/>
      <c r="HQ98" s="37"/>
      <c r="HR98" s="37"/>
      <c r="HS98" s="37"/>
      <c r="HT98" s="37"/>
      <c r="HU98" s="37"/>
      <c r="HV98" s="37"/>
      <c r="HW98" s="37"/>
      <c r="HX98" s="37"/>
      <c r="HY98" s="37"/>
      <c r="HZ98" s="37"/>
      <c r="IA98" s="37"/>
      <c r="IB98" s="37"/>
      <c r="IC98" s="37"/>
      <c r="ID98" s="37"/>
      <c r="IE98" s="37"/>
      <c r="IF98" s="37"/>
      <c r="IG98" s="37"/>
      <c r="IH98" s="37"/>
      <c r="II98" s="37"/>
      <c r="IJ98" s="37"/>
      <c r="IK98" s="37"/>
      <c r="IL98" s="37"/>
      <c r="IM98" s="37"/>
      <c r="IN98" s="37"/>
      <c r="IO98" s="37"/>
      <c r="IP98" s="37"/>
      <c r="IQ98" s="37"/>
      <c r="IR98" s="37"/>
      <c r="IS98" s="37"/>
      <c r="IT98" s="37"/>
      <c r="IU98" s="37"/>
      <c r="IV98" s="37"/>
    </row>
    <row r="99" spans="1:256" customFormat="1" ht="15" customHeight="1" x14ac:dyDescent="0.2">
      <c r="A99" s="184" t="s">
        <v>84</v>
      </c>
      <c r="B99" s="200">
        <v>17</v>
      </c>
      <c r="C99" s="276">
        <v>18</v>
      </c>
      <c r="D99" s="201">
        <v>20</v>
      </c>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c r="CR99" s="37"/>
      <c r="CS99" s="37"/>
      <c r="CT99" s="37"/>
      <c r="CU99" s="37"/>
      <c r="CV99" s="37"/>
      <c r="CW99" s="37"/>
      <c r="CX99" s="37"/>
      <c r="CY99" s="37"/>
      <c r="CZ99" s="37"/>
      <c r="DA99" s="37"/>
      <c r="DB99" s="37"/>
      <c r="DC99" s="37"/>
      <c r="DD99" s="37"/>
      <c r="DE99" s="37"/>
      <c r="DF99" s="37"/>
      <c r="DG99" s="37"/>
      <c r="DH99" s="37"/>
      <c r="DI99" s="37"/>
      <c r="DJ99" s="37"/>
      <c r="DK99" s="37"/>
      <c r="DL99" s="37"/>
      <c r="DM99" s="37"/>
      <c r="DN99" s="37"/>
      <c r="DO99" s="37"/>
      <c r="DP99" s="37"/>
      <c r="DQ99" s="37"/>
      <c r="DR99" s="37"/>
      <c r="DS99" s="37"/>
      <c r="DT99" s="37"/>
      <c r="DU99" s="37"/>
      <c r="DV99" s="37"/>
      <c r="DW99" s="37"/>
      <c r="DX99" s="37"/>
      <c r="DY99" s="37"/>
      <c r="DZ99" s="37"/>
      <c r="EA99" s="37"/>
      <c r="EB99" s="37"/>
      <c r="EC99" s="37"/>
      <c r="ED99" s="37"/>
      <c r="EE99" s="37"/>
      <c r="EF99" s="37"/>
      <c r="EG99" s="37"/>
      <c r="EH99" s="37"/>
      <c r="EI99" s="37"/>
      <c r="EJ99" s="37"/>
      <c r="EK99" s="37"/>
      <c r="EL99" s="37"/>
      <c r="EM99" s="37"/>
      <c r="EN99" s="37"/>
      <c r="EO99" s="37"/>
      <c r="EP99" s="37"/>
      <c r="EQ99" s="37"/>
      <c r="ER99" s="37"/>
      <c r="ES99" s="37"/>
      <c r="ET99" s="37"/>
      <c r="EU99" s="37"/>
      <c r="EV99" s="37"/>
      <c r="EW99" s="37"/>
      <c r="EX99" s="37"/>
      <c r="EY99" s="37"/>
      <c r="EZ99" s="37"/>
      <c r="FA99" s="37"/>
      <c r="FB99" s="37"/>
      <c r="FC99" s="37"/>
      <c r="FD99" s="37"/>
      <c r="FE99" s="37"/>
      <c r="FF99" s="37"/>
      <c r="FG99" s="37"/>
      <c r="FH99" s="37"/>
      <c r="FI99" s="37"/>
      <c r="FJ99" s="37"/>
      <c r="FK99" s="37"/>
      <c r="FL99" s="37"/>
      <c r="FM99" s="37"/>
      <c r="FN99" s="37"/>
      <c r="FO99" s="37"/>
      <c r="FP99" s="37"/>
      <c r="FQ99" s="37"/>
      <c r="FR99" s="37"/>
      <c r="FS99" s="37"/>
      <c r="FT99" s="37"/>
      <c r="FU99" s="37"/>
      <c r="FV99" s="37"/>
      <c r="FW99" s="37"/>
      <c r="FX99" s="37"/>
      <c r="FY99" s="37"/>
      <c r="FZ99" s="37"/>
      <c r="GA99" s="37"/>
      <c r="GB99" s="37"/>
      <c r="GC99" s="37"/>
      <c r="GD99" s="37"/>
      <c r="GE99" s="37"/>
      <c r="GF99" s="37"/>
      <c r="GG99" s="37"/>
      <c r="GH99" s="37"/>
      <c r="GI99" s="37"/>
      <c r="GJ99" s="37"/>
      <c r="GK99" s="37"/>
      <c r="GL99" s="37"/>
      <c r="GM99" s="37"/>
      <c r="GN99" s="37"/>
      <c r="GO99" s="37"/>
      <c r="GP99" s="37"/>
      <c r="GQ99" s="37"/>
      <c r="GR99" s="37"/>
      <c r="GS99" s="37"/>
      <c r="GT99" s="37"/>
      <c r="GU99" s="37"/>
      <c r="GV99" s="37"/>
      <c r="GW99" s="37"/>
      <c r="GX99" s="37"/>
      <c r="GY99" s="37"/>
      <c r="GZ99" s="37"/>
      <c r="HA99" s="37"/>
      <c r="HB99" s="37"/>
      <c r="HC99" s="37"/>
      <c r="HD99" s="37"/>
      <c r="HE99" s="37"/>
      <c r="HF99" s="37"/>
      <c r="HG99" s="37"/>
      <c r="HH99" s="37"/>
      <c r="HI99" s="37"/>
      <c r="HJ99" s="37"/>
      <c r="HK99" s="37"/>
      <c r="HL99" s="37"/>
      <c r="HM99" s="37"/>
      <c r="HN99" s="37"/>
      <c r="HO99" s="37"/>
      <c r="HP99" s="37"/>
      <c r="HQ99" s="37"/>
      <c r="HR99" s="37"/>
      <c r="HS99" s="37"/>
      <c r="HT99" s="37"/>
      <c r="HU99" s="37"/>
      <c r="HV99" s="37"/>
      <c r="HW99" s="37"/>
      <c r="HX99" s="37"/>
      <c r="HY99" s="37"/>
      <c r="HZ99" s="37"/>
      <c r="IA99" s="37"/>
      <c r="IB99" s="37"/>
      <c r="IC99" s="37"/>
      <c r="ID99" s="37"/>
      <c r="IE99" s="37"/>
      <c r="IF99" s="37"/>
      <c r="IG99" s="37"/>
      <c r="IH99" s="37"/>
      <c r="II99" s="37"/>
      <c r="IJ99" s="37"/>
      <c r="IK99" s="37"/>
      <c r="IL99" s="37"/>
      <c r="IM99" s="37"/>
      <c r="IN99" s="37"/>
      <c r="IO99" s="37"/>
      <c r="IP99" s="37"/>
      <c r="IQ99" s="37"/>
      <c r="IR99" s="37"/>
      <c r="IS99" s="37"/>
      <c r="IT99" s="37"/>
      <c r="IU99" s="37"/>
      <c r="IV99" s="37"/>
    </row>
    <row r="100" spans="1:256" customFormat="1" ht="13.5" thickBot="1" x14ac:dyDescent="0.25">
      <c r="A100" s="184" t="s">
        <v>272</v>
      </c>
      <c r="B100" s="200"/>
      <c r="C100" s="276">
        <v>20</v>
      </c>
      <c r="D100" s="201"/>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c r="DB100" s="37"/>
      <c r="DC100" s="37"/>
      <c r="DD100" s="37"/>
      <c r="DE100" s="37"/>
      <c r="DF100" s="37"/>
      <c r="DG100" s="37"/>
      <c r="DH100" s="37"/>
      <c r="DI100" s="37"/>
      <c r="DJ100" s="37"/>
      <c r="DK100" s="37"/>
      <c r="DL100" s="37"/>
      <c r="DM100" s="37"/>
      <c r="DN100" s="37"/>
      <c r="DO100" s="37"/>
      <c r="DP100" s="37"/>
      <c r="DQ100" s="37"/>
      <c r="DR100" s="37"/>
      <c r="DS100" s="37"/>
      <c r="DT100" s="37"/>
      <c r="DU100" s="37"/>
      <c r="DV100" s="37"/>
      <c r="DW100" s="37"/>
      <c r="DX100" s="37"/>
      <c r="DY100" s="37"/>
      <c r="DZ100" s="37"/>
      <c r="EA100" s="37"/>
      <c r="EB100" s="37"/>
      <c r="EC100" s="37"/>
      <c r="ED100" s="37"/>
      <c r="EE100" s="37"/>
      <c r="EF100" s="37"/>
      <c r="EG100" s="37"/>
      <c r="EH100" s="37"/>
      <c r="EI100" s="37"/>
      <c r="EJ100" s="37"/>
      <c r="EK100" s="37"/>
      <c r="EL100" s="37"/>
      <c r="EM100" s="37"/>
      <c r="EN100" s="37"/>
      <c r="EO100" s="37"/>
      <c r="EP100" s="37"/>
      <c r="EQ100" s="37"/>
      <c r="ER100" s="37"/>
      <c r="ES100" s="37"/>
      <c r="ET100" s="37"/>
      <c r="EU100" s="37"/>
      <c r="EV100" s="37"/>
      <c r="EW100" s="37"/>
      <c r="EX100" s="37"/>
      <c r="EY100" s="37"/>
      <c r="EZ100" s="37"/>
      <c r="FA100" s="37"/>
      <c r="FB100" s="37"/>
      <c r="FC100" s="37"/>
      <c r="FD100" s="37"/>
      <c r="FE100" s="37"/>
      <c r="FF100" s="37"/>
      <c r="FG100" s="37"/>
      <c r="FH100" s="37"/>
      <c r="FI100" s="37"/>
      <c r="FJ100" s="37"/>
      <c r="FK100" s="37"/>
      <c r="FL100" s="37"/>
      <c r="FM100" s="37"/>
      <c r="FN100" s="37"/>
      <c r="FO100" s="37"/>
      <c r="FP100" s="37"/>
      <c r="FQ100" s="37"/>
      <c r="FR100" s="37"/>
      <c r="FS100" s="37"/>
      <c r="FT100" s="37"/>
      <c r="FU100" s="37"/>
      <c r="FV100" s="37"/>
      <c r="FW100" s="37"/>
      <c r="FX100" s="37"/>
      <c r="FY100" s="37"/>
      <c r="FZ100" s="37"/>
      <c r="GA100" s="37"/>
      <c r="GB100" s="37"/>
      <c r="GC100" s="37"/>
      <c r="GD100" s="37"/>
      <c r="GE100" s="37"/>
      <c r="GF100" s="37"/>
      <c r="GG100" s="37"/>
      <c r="GH100" s="37"/>
      <c r="GI100" s="37"/>
      <c r="GJ100" s="37"/>
      <c r="GK100" s="37"/>
      <c r="GL100" s="37"/>
      <c r="GM100" s="37"/>
      <c r="GN100" s="37"/>
      <c r="GO100" s="37"/>
      <c r="GP100" s="37"/>
      <c r="GQ100" s="37"/>
      <c r="GR100" s="37"/>
      <c r="GS100" s="37"/>
      <c r="GT100" s="37"/>
      <c r="GU100" s="37"/>
      <c r="GV100" s="37"/>
      <c r="GW100" s="37"/>
      <c r="GX100" s="37"/>
      <c r="GY100" s="37"/>
      <c r="GZ100" s="37"/>
      <c r="HA100" s="37"/>
      <c r="HB100" s="37"/>
      <c r="HC100" s="37"/>
      <c r="HD100" s="37"/>
      <c r="HE100" s="37"/>
      <c r="HF100" s="37"/>
      <c r="HG100" s="37"/>
      <c r="HH100" s="37"/>
      <c r="HI100" s="37"/>
      <c r="HJ100" s="37"/>
      <c r="HK100" s="37"/>
      <c r="HL100" s="37"/>
      <c r="HM100" s="37"/>
      <c r="HN100" s="37"/>
      <c r="HO100" s="37"/>
      <c r="HP100" s="37"/>
      <c r="HQ100" s="37"/>
      <c r="HR100" s="37"/>
      <c r="HS100" s="37"/>
      <c r="HT100" s="37"/>
      <c r="HU100" s="37"/>
      <c r="HV100" s="37"/>
      <c r="HW100" s="37"/>
      <c r="HX100" s="37"/>
      <c r="HY100" s="37"/>
      <c r="HZ100" s="37"/>
      <c r="IA100" s="37"/>
      <c r="IB100" s="37"/>
      <c r="IC100" s="37"/>
      <c r="ID100" s="37"/>
      <c r="IE100" s="37"/>
      <c r="IF100" s="37"/>
      <c r="IG100" s="37"/>
      <c r="IH100" s="37"/>
      <c r="II100" s="37"/>
      <c r="IJ100" s="37"/>
      <c r="IK100" s="37"/>
      <c r="IL100" s="37"/>
      <c r="IM100" s="37"/>
      <c r="IN100" s="37"/>
      <c r="IO100" s="37"/>
      <c r="IP100" s="37"/>
      <c r="IQ100" s="37"/>
      <c r="IR100" s="37"/>
      <c r="IS100" s="37"/>
      <c r="IT100" s="37"/>
      <c r="IU100" s="37"/>
      <c r="IV100" s="37"/>
    </row>
    <row r="101" spans="1:256" customFormat="1" ht="13.5" thickBot="1" x14ac:dyDescent="0.25">
      <c r="A101" s="191" t="s">
        <v>73</v>
      </c>
      <c r="B101" s="300">
        <f>SUM(B83:B99)</f>
        <v>1227</v>
      </c>
      <c r="C101" s="300">
        <f>SUM(C83:C100)</f>
        <v>1011</v>
      </c>
      <c r="D101" s="299">
        <f>SUM(D83:D99)</f>
        <v>1543</v>
      </c>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DE101" s="37"/>
      <c r="DF101" s="37"/>
      <c r="DG101" s="37"/>
      <c r="DH101" s="37"/>
      <c r="DI101" s="37"/>
      <c r="DJ101" s="37"/>
      <c r="DK101" s="37"/>
      <c r="DL101" s="37"/>
      <c r="DM101" s="37"/>
      <c r="DN101" s="37"/>
      <c r="DO101" s="37"/>
      <c r="DP101" s="37"/>
      <c r="DQ101" s="37"/>
      <c r="DR101" s="37"/>
      <c r="DS101" s="37"/>
      <c r="DT101" s="37"/>
      <c r="DU101" s="37"/>
      <c r="DV101" s="37"/>
      <c r="DW101" s="37"/>
      <c r="DX101" s="37"/>
      <c r="DY101" s="37"/>
      <c r="DZ101" s="37"/>
      <c r="EA101" s="37"/>
      <c r="EB101" s="37"/>
      <c r="EC101" s="37"/>
      <c r="ED101" s="37"/>
      <c r="EE101" s="37"/>
      <c r="EF101" s="37"/>
      <c r="EG101" s="37"/>
      <c r="EH101" s="37"/>
      <c r="EI101" s="37"/>
      <c r="EJ101" s="37"/>
      <c r="EK101" s="37"/>
      <c r="EL101" s="37"/>
      <c r="EM101" s="37"/>
      <c r="EN101" s="37"/>
      <c r="EO101" s="37"/>
      <c r="EP101" s="37"/>
      <c r="EQ101" s="37"/>
      <c r="ER101" s="37"/>
      <c r="ES101" s="37"/>
      <c r="ET101" s="37"/>
      <c r="EU101" s="37"/>
      <c r="EV101" s="37"/>
      <c r="EW101" s="37"/>
      <c r="EX101" s="37"/>
      <c r="EY101" s="37"/>
      <c r="EZ101" s="37"/>
      <c r="FA101" s="37"/>
      <c r="FB101" s="37"/>
      <c r="FC101" s="37"/>
      <c r="FD101" s="37"/>
      <c r="FE101" s="37"/>
      <c r="FF101" s="37"/>
      <c r="FG101" s="37"/>
      <c r="FH101" s="37"/>
      <c r="FI101" s="37"/>
      <c r="FJ101" s="37"/>
      <c r="FK101" s="37"/>
      <c r="FL101" s="37"/>
      <c r="FM101" s="37"/>
      <c r="FN101" s="37"/>
      <c r="FO101" s="37"/>
      <c r="FP101" s="37"/>
      <c r="FQ101" s="37"/>
      <c r="FR101" s="37"/>
      <c r="FS101" s="37"/>
      <c r="FT101" s="37"/>
      <c r="FU101" s="37"/>
      <c r="FV101" s="37"/>
      <c r="FW101" s="37"/>
      <c r="FX101" s="37"/>
      <c r="FY101" s="37"/>
      <c r="FZ101" s="37"/>
      <c r="GA101" s="37"/>
      <c r="GB101" s="37"/>
      <c r="GC101" s="37"/>
      <c r="GD101" s="37"/>
      <c r="GE101" s="37"/>
      <c r="GF101" s="37"/>
      <c r="GG101" s="37"/>
      <c r="GH101" s="37"/>
      <c r="GI101" s="37"/>
      <c r="GJ101" s="37"/>
      <c r="GK101" s="37"/>
      <c r="GL101" s="37"/>
      <c r="GM101" s="37"/>
      <c r="GN101" s="37"/>
      <c r="GO101" s="37"/>
      <c r="GP101" s="37"/>
      <c r="GQ101" s="37"/>
      <c r="GR101" s="37"/>
      <c r="GS101" s="37"/>
      <c r="GT101" s="37"/>
      <c r="GU101" s="37"/>
      <c r="GV101" s="37"/>
      <c r="GW101" s="37"/>
      <c r="GX101" s="37"/>
      <c r="GY101" s="37"/>
      <c r="GZ101" s="37"/>
      <c r="HA101" s="37"/>
      <c r="HB101" s="37"/>
      <c r="HC101" s="37"/>
      <c r="HD101" s="37"/>
      <c r="HE101" s="37"/>
      <c r="HF101" s="37"/>
      <c r="HG101" s="37"/>
      <c r="HH101" s="37"/>
      <c r="HI101" s="37"/>
      <c r="HJ101" s="37"/>
      <c r="HK101" s="37"/>
      <c r="HL101" s="37"/>
      <c r="HM101" s="37"/>
      <c r="HN101" s="37"/>
      <c r="HO101" s="37"/>
      <c r="HP101" s="37"/>
      <c r="HQ101" s="37"/>
      <c r="HR101" s="37"/>
      <c r="HS101" s="37"/>
      <c r="HT101" s="37"/>
      <c r="HU101" s="37"/>
      <c r="HV101" s="37"/>
      <c r="HW101" s="37"/>
      <c r="HX101" s="37"/>
      <c r="HY101" s="37"/>
      <c r="HZ101" s="37"/>
      <c r="IA101" s="37"/>
      <c r="IB101" s="37"/>
      <c r="IC101" s="37"/>
      <c r="ID101" s="37"/>
      <c r="IE101" s="37"/>
      <c r="IF101" s="37"/>
      <c r="IG101" s="37"/>
      <c r="IH101" s="37"/>
      <c r="II101" s="37"/>
      <c r="IJ101" s="37"/>
      <c r="IK101" s="37"/>
      <c r="IL101" s="37"/>
      <c r="IM101" s="37"/>
      <c r="IN101" s="37"/>
      <c r="IO101" s="37"/>
      <c r="IP101" s="37"/>
      <c r="IQ101" s="37"/>
      <c r="IR101" s="37"/>
      <c r="IS101" s="37"/>
      <c r="IT101" s="37"/>
      <c r="IU101" s="37"/>
      <c r="IV101" s="37"/>
    </row>
    <row r="102" spans="1:256" customFormat="1" x14ac:dyDescent="0.2">
      <c r="A102" s="263"/>
      <c r="B102" s="308"/>
      <c r="C102" s="20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37"/>
      <c r="CS102" s="37"/>
      <c r="CT102" s="37"/>
      <c r="CU102" s="37"/>
      <c r="CV102" s="37"/>
      <c r="CW102" s="37"/>
      <c r="CX102" s="37"/>
      <c r="CY102" s="37"/>
      <c r="CZ102" s="37"/>
      <c r="DA102" s="37"/>
      <c r="DB102" s="37"/>
      <c r="DC102" s="37"/>
      <c r="DD102" s="37"/>
      <c r="DE102" s="37"/>
      <c r="DF102" s="37"/>
      <c r="DG102" s="37"/>
      <c r="DH102" s="37"/>
      <c r="DI102" s="37"/>
      <c r="DJ102" s="37"/>
      <c r="DK102" s="37"/>
      <c r="DL102" s="37"/>
      <c r="DM102" s="37"/>
      <c r="DN102" s="37"/>
      <c r="DO102" s="37"/>
      <c r="DP102" s="37"/>
      <c r="DQ102" s="37"/>
      <c r="DR102" s="37"/>
      <c r="DS102" s="37"/>
      <c r="DT102" s="37"/>
      <c r="DU102" s="37"/>
      <c r="DV102" s="37"/>
      <c r="DW102" s="37"/>
      <c r="DX102" s="37"/>
      <c r="DY102" s="37"/>
      <c r="DZ102" s="37"/>
      <c r="EA102" s="37"/>
      <c r="EB102" s="37"/>
      <c r="EC102" s="37"/>
      <c r="ED102" s="37"/>
      <c r="EE102" s="37"/>
      <c r="EF102" s="37"/>
      <c r="EG102" s="37"/>
      <c r="EH102" s="37"/>
      <c r="EI102" s="37"/>
      <c r="EJ102" s="37"/>
      <c r="EK102" s="37"/>
      <c r="EL102" s="37"/>
      <c r="EM102" s="37"/>
      <c r="EN102" s="37"/>
      <c r="EO102" s="37"/>
      <c r="EP102" s="37"/>
      <c r="EQ102" s="37"/>
      <c r="ER102" s="37"/>
      <c r="ES102" s="37"/>
      <c r="ET102" s="37"/>
      <c r="EU102" s="37"/>
      <c r="EV102" s="37"/>
      <c r="EW102" s="37"/>
      <c r="EX102" s="37"/>
      <c r="EY102" s="37"/>
      <c r="EZ102" s="37"/>
      <c r="FA102" s="37"/>
      <c r="FB102" s="37"/>
      <c r="FC102" s="37"/>
      <c r="FD102" s="37"/>
      <c r="FE102" s="37"/>
      <c r="FF102" s="37"/>
      <c r="FG102" s="37"/>
      <c r="FH102" s="37"/>
      <c r="FI102" s="37"/>
      <c r="FJ102" s="37"/>
      <c r="FK102" s="37"/>
      <c r="FL102" s="37"/>
      <c r="FM102" s="37"/>
      <c r="FN102" s="37"/>
      <c r="FO102" s="37"/>
      <c r="FP102" s="37"/>
      <c r="FQ102" s="37"/>
      <c r="FR102" s="37"/>
      <c r="FS102" s="37"/>
      <c r="FT102" s="37"/>
      <c r="FU102" s="37"/>
      <c r="FV102" s="37"/>
      <c r="FW102" s="37"/>
      <c r="FX102" s="37"/>
      <c r="FY102" s="37"/>
      <c r="FZ102" s="37"/>
      <c r="GA102" s="37"/>
      <c r="GB102" s="37"/>
      <c r="GC102" s="37"/>
      <c r="GD102" s="37"/>
      <c r="GE102" s="37"/>
      <c r="GF102" s="37"/>
      <c r="GG102" s="37"/>
      <c r="GH102" s="37"/>
      <c r="GI102" s="37"/>
      <c r="GJ102" s="37"/>
      <c r="GK102" s="37"/>
      <c r="GL102" s="37"/>
      <c r="GM102" s="37"/>
      <c r="GN102" s="37"/>
      <c r="GO102" s="37"/>
      <c r="GP102" s="37"/>
      <c r="GQ102" s="37"/>
      <c r="GR102" s="37"/>
      <c r="GS102" s="37"/>
      <c r="GT102" s="37"/>
      <c r="GU102" s="37"/>
      <c r="GV102" s="37"/>
      <c r="GW102" s="37"/>
      <c r="GX102" s="37"/>
      <c r="GY102" s="37"/>
      <c r="GZ102" s="37"/>
      <c r="HA102" s="37"/>
      <c r="HB102" s="37"/>
      <c r="HC102" s="37"/>
      <c r="HD102" s="37"/>
      <c r="HE102" s="37"/>
      <c r="HF102" s="37"/>
      <c r="HG102" s="37"/>
      <c r="HH102" s="37"/>
      <c r="HI102" s="37"/>
      <c r="HJ102" s="37"/>
      <c r="HK102" s="37"/>
      <c r="HL102" s="37"/>
      <c r="HM102" s="37"/>
      <c r="HN102" s="37"/>
      <c r="HO102" s="37"/>
      <c r="HP102" s="37"/>
      <c r="HQ102" s="37"/>
      <c r="HR102" s="37"/>
      <c r="HS102" s="37"/>
      <c r="HT102" s="37"/>
      <c r="HU102" s="37"/>
      <c r="HV102" s="37"/>
      <c r="HW102" s="37"/>
      <c r="HX102" s="37"/>
      <c r="HY102" s="37"/>
      <c r="HZ102" s="37"/>
      <c r="IA102" s="37"/>
      <c r="IB102" s="37"/>
      <c r="IC102" s="37"/>
      <c r="ID102" s="37"/>
      <c r="IE102" s="37"/>
      <c r="IF102" s="37"/>
      <c r="IG102" s="37"/>
      <c r="IH102" s="37"/>
      <c r="II102" s="37"/>
      <c r="IJ102" s="37"/>
      <c r="IK102" s="37"/>
      <c r="IL102" s="37"/>
      <c r="IM102" s="37"/>
      <c r="IN102" s="37"/>
      <c r="IO102" s="37"/>
      <c r="IP102" s="37"/>
      <c r="IQ102" s="37"/>
      <c r="IR102" s="37"/>
      <c r="IS102" s="37"/>
      <c r="IT102" s="37"/>
      <c r="IU102" s="37"/>
      <c r="IV102" s="37"/>
    </row>
    <row r="103" spans="1:256" s="154" customFormat="1" x14ac:dyDescent="0.2">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c r="CU103" s="37"/>
      <c r="CV103" s="37"/>
      <c r="CW103" s="37"/>
      <c r="CX103" s="37"/>
      <c r="CY103" s="37"/>
      <c r="CZ103" s="37"/>
      <c r="DA103" s="37"/>
      <c r="DB103" s="37"/>
      <c r="DC103" s="37"/>
      <c r="DD103" s="37"/>
      <c r="DE103" s="37"/>
      <c r="DF103" s="37"/>
      <c r="DG103" s="37"/>
      <c r="DH103" s="37"/>
      <c r="DI103" s="37"/>
      <c r="DJ103" s="37"/>
      <c r="DK103" s="37"/>
      <c r="DL103" s="37"/>
      <c r="DM103" s="37"/>
      <c r="DN103" s="37"/>
      <c r="DO103" s="37"/>
      <c r="DP103" s="37"/>
      <c r="DQ103" s="37"/>
      <c r="DR103" s="37"/>
      <c r="DS103" s="37"/>
      <c r="DT103" s="37"/>
      <c r="DU103" s="37"/>
      <c r="DV103" s="37"/>
      <c r="DW103" s="37"/>
      <c r="DX103" s="37"/>
      <c r="DY103" s="37"/>
      <c r="DZ103" s="37"/>
      <c r="EA103" s="37"/>
      <c r="EB103" s="37"/>
      <c r="EC103" s="37"/>
      <c r="ED103" s="37"/>
      <c r="EE103" s="37"/>
      <c r="EF103" s="37"/>
      <c r="EG103" s="37"/>
      <c r="EH103" s="37"/>
      <c r="EI103" s="37"/>
      <c r="EJ103" s="37"/>
      <c r="EK103" s="37"/>
      <c r="EL103" s="37"/>
      <c r="EM103" s="37"/>
      <c r="EN103" s="37"/>
      <c r="EO103" s="37"/>
      <c r="EP103" s="37"/>
      <c r="EQ103" s="37"/>
      <c r="ER103" s="37"/>
      <c r="ES103" s="37"/>
      <c r="ET103" s="37"/>
      <c r="EU103" s="37"/>
      <c r="EV103" s="37"/>
      <c r="EW103" s="37"/>
      <c r="EX103" s="37"/>
      <c r="EY103" s="37"/>
      <c r="EZ103" s="37"/>
      <c r="FA103" s="37"/>
      <c r="FB103" s="37"/>
      <c r="FC103" s="37"/>
      <c r="FD103" s="37"/>
      <c r="FE103" s="37"/>
      <c r="FF103" s="37"/>
      <c r="FG103" s="37"/>
      <c r="FH103" s="37"/>
      <c r="FI103" s="37"/>
      <c r="FJ103" s="37"/>
      <c r="FK103" s="37"/>
      <c r="FL103" s="37"/>
      <c r="FM103" s="37"/>
      <c r="FN103" s="37"/>
      <c r="FO103" s="37"/>
      <c r="FP103" s="37"/>
      <c r="FQ103" s="37"/>
      <c r="FR103" s="37"/>
      <c r="FS103" s="37"/>
      <c r="FT103" s="37"/>
      <c r="FU103" s="37"/>
      <c r="FV103" s="37"/>
      <c r="FW103" s="37"/>
      <c r="FX103" s="37"/>
      <c r="FY103" s="37"/>
      <c r="FZ103" s="37"/>
      <c r="GA103" s="37"/>
      <c r="GB103" s="37"/>
      <c r="GC103" s="37"/>
      <c r="GD103" s="37"/>
      <c r="GE103" s="37"/>
      <c r="GF103" s="37"/>
      <c r="GG103" s="37"/>
      <c r="GH103" s="37"/>
      <c r="GI103" s="37"/>
      <c r="GJ103" s="37"/>
      <c r="GK103" s="37"/>
      <c r="GL103" s="37"/>
      <c r="GM103" s="37"/>
      <c r="GN103" s="37"/>
      <c r="GO103" s="37"/>
      <c r="GP103" s="37"/>
      <c r="GQ103" s="37"/>
      <c r="GR103" s="37"/>
      <c r="GS103" s="37"/>
      <c r="GT103" s="37"/>
      <c r="GU103" s="37"/>
      <c r="GV103" s="37"/>
      <c r="GW103" s="37"/>
      <c r="GX103" s="37"/>
      <c r="GY103" s="37"/>
      <c r="GZ103" s="37"/>
      <c r="HA103" s="37"/>
      <c r="HB103" s="37"/>
      <c r="HC103" s="37"/>
      <c r="HD103" s="37"/>
      <c r="HE103" s="37"/>
      <c r="HF103" s="37"/>
      <c r="HG103" s="37"/>
      <c r="HH103" s="37"/>
      <c r="HI103" s="37"/>
      <c r="HJ103" s="37"/>
      <c r="HK103" s="37"/>
      <c r="HL103" s="37"/>
      <c r="HM103" s="37"/>
      <c r="HN103" s="37"/>
      <c r="HO103" s="37"/>
      <c r="HP103" s="37"/>
      <c r="HQ103" s="37"/>
      <c r="HR103" s="37"/>
      <c r="HS103" s="37"/>
      <c r="HT103" s="37"/>
      <c r="HU103" s="37"/>
      <c r="HV103" s="37"/>
      <c r="HW103" s="37"/>
      <c r="HX103" s="37"/>
      <c r="HY103" s="37"/>
      <c r="HZ103" s="37"/>
      <c r="IA103" s="37"/>
      <c r="IB103" s="37"/>
      <c r="IC103" s="37"/>
      <c r="ID103" s="37"/>
      <c r="IE103" s="37"/>
      <c r="IF103" s="37"/>
      <c r="IG103" s="37"/>
      <c r="IH103" s="37"/>
      <c r="II103" s="37"/>
      <c r="IJ103" s="37"/>
      <c r="IK103" s="37"/>
      <c r="IL103" s="37"/>
      <c r="IM103" s="37"/>
      <c r="IN103" s="37"/>
      <c r="IO103" s="37"/>
      <c r="IP103" s="37"/>
      <c r="IQ103" s="37"/>
      <c r="IR103" s="37"/>
      <c r="IS103" s="37"/>
      <c r="IT103" s="37"/>
      <c r="IU103" s="37"/>
      <c r="IV103" s="37"/>
    </row>
    <row r="104" spans="1:256" s="154" customFormat="1" ht="38.25" x14ac:dyDescent="0.2">
      <c r="A104" s="208" t="s">
        <v>135</v>
      </c>
      <c r="B104" s="208" t="s">
        <v>276</v>
      </c>
      <c r="C104" s="209" t="s">
        <v>136</v>
      </c>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c r="DB104" s="37"/>
      <c r="DC104" s="37"/>
      <c r="DD104" s="37"/>
      <c r="DE104" s="37"/>
      <c r="DF104" s="37"/>
      <c r="DG104" s="37"/>
      <c r="DH104" s="37"/>
      <c r="DI104" s="37"/>
      <c r="DJ104" s="37"/>
      <c r="DK104" s="37"/>
      <c r="DL104" s="37"/>
      <c r="DM104" s="37"/>
      <c r="DN104" s="37"/>
      <c r="DO104" s="37"/>
      <c r="DP104" s="37"/>
      <c r="DQ104" s="37"/>
      <c r="DR104" s="37"/>
      <c r="DS104" s="37"/>
      <c r="DT104" s="37"/>
      <c r="DU104" s="37"/>
      <c r="DV104" s="37"/>
      <c r="DW104" s="37"/>
      <c r="DX104" s="37"/>
      <c r="DY104" s="37"/>
      <c r="DZ104" s="37"/>
      <c r="EA104" s="37"/>
      <c r="EB104" s="37"/>
      <c r="EC104" s="37"/>
      <c r="ED104" s="37"/>
      <c r="EE104" s="37"/>
      <c r="EF104" s="37"/>
      <c r="EG104" s="37"/>
      <c r="EH104" s="37"/>
      <c r="EI104" s="37"/>
      <c r="EJ104" s="37"/>
      <c r="EK104" s="37"/>
      <c r="EL104" s="37"/>
      <c r="EM104" s="37"/>
      <c r="EN104" s="37"/>
      <c r="EO104" s="37"/>
      <c r="EP104" s="37"/>
      <c r="EQ104" s="37"/>
      <c r="ER104" s="37"/>
      <c r="ES104" s="37"/>
      <c r="ET104" s="37"/>
      <c r="EU104" s="37"/>
      <c r="EV104" s="37"/>
      <c r="EW104" s="37"/>
      <c r="EX104" s="37"/>
      <c r="EY104" s="37"/>
      <c r="EZ104" s="37"/>
      <c r="FA104" s="37"/>
      <c r="FB104" s="37"/>
      <c r="FC104" s="37"/>
      <c r="FD104" s="37"/>
      <c r="FE104" s="37"/>
      <c r="FF104" s="37"/>
      <c r="FG104" s="37"/>
      <c r="FH104" s="37"/>
      <c r="FI104" s="37"/>
      <c r="FJ104" s="37"/>
      <c r="FK104" s="37"/>
      <c r="FL104" s="37"/>
      <c r="FM104" s="37"/>
      <c r="FN104" s="37"/>
      <c r="FO104" s="37"/>
      <c r="FP104" s="37"/>
      <c r="FQ104" s="37"/>
      <c r="FR104" s="37"/>
      <c r="FS104" s="37"/>
      <c r="FT104" s="37"/>
      <c r="FU104" s="37"/>
      <c r="FV104" s="37"/>
      <c r="FW104" s="37"/>
      <c r="FX104" s="37"/>
      <c r="FY104" s="37"/>
      <c r="FZ104" s="37"/>
      <c r="GA104" s="37"/>
      <c r="GB104" s="37"/>
      <c r="GC104" s="37"/>
      <c r="GD104" s="37"/>
      <c r="GE104" s="37"/>
      <c r="GF104" s="37"/>
      <c r="GG104" s="37"/>
      <c r="GH104" s="37"/>
      <c r="GI104" s="37"/>
      <c r="GJ104" s="37"/>
      <c r="GK104" s="37"/>
      <c r="GL104" s="37"/>
      <c r="GM104" s="37"/>
      <c r="GN104" s="37"/>
      <c r="GO104" s="37"/>
      <c r="GP104" s="37"/>
      <c r="GQ104" s="37"/>
      <c r="GR104" s="37"/>
      <c r="GS104" s="37"/>
      <c r="GT104" s="37"/>
      <c r="GU104" s="37"/>
      <c r="GV104" s="37"/>
      <c r="GW104" s="37"/>
      <c r="GX104" s="37"/>
      <c r="GY104" s="37"/>
      <c r="GZ104" s="37"/>
      <c r="HA104" s="37"/>
      <c r="HB104" s="37"/>
      <c r="HC104" s="37"/>
      <c r="HD104" s="37"/>
      <c r="HE104" s="37"/>
      <c r="HF104" s="37"/>
      <c r="HG104" s="37"/>
      <c r="HH104" s="37"/>
      <c r="HI104" s="37"/>
      <c r="HJ104" s="37"/>
      <c r="HK104" s="37"/>
      <c r="HL104" s="37"/>
      <c r="HM104" s="37"/>
      <c r="HN104" s="37"/>
      <c r="HO104" s="37"/>
      <c r="HP104" s="37"/>
      <c r="HQ104" s="37"/>
      <c r="HR104" s="37"/>
      <c r="HS104" s="37"/>
      <c r="HT104" s="37"/>
      <c r="HU104" s="37"/>
      <c r="HV104" s="37"/>
      <c r="HW104" s="37"/>
      <c r="HX104" s="37"/>
      <c r="HY104" s="37"/>
      <c r="HZ104" s="37"/>
      <c r="IA104" s="37"/>
      <c r="IB104" s="37"/>
      <c r="IC104" s="37"/>
      <c r="ID104" s="37"/>
      <c r="IE104" s="37"/>
      <c r="IF104" s="37"/>
      <c r="IG104" s="37"/>
      <c r="IH104" s="37"/>
      <c r="II104" s="37"/>
      <c r="IJ104" s="37"/>
      <c r="IK104" s="37"/>
      <c r="IL104" s="37"/>
      <c r="IM104" s="37"/>
      <c r="IN104" s="37"/>
      <c r="IO104" s="37"/>
      <c r="IP104" s="37"/>
      <c r="IQ104" s="37"/>
      <c r="IR104" s="37"/>
      <c r="IS104" s="37"/>
      <c r="IT104" s="37"/>
      <c r="IU104" s="37"/>
      <c r="IV104" s="37"/>
    </row>
    <row r="105" spans="1:256" s="154" customFormat="1" x14ac:dyDescent="0.2">
      <c r="A105" s="210" t="s">
        <v>139</v>
      </c>
      <c r="B105" s="303">
        <v>368</v>
      </c>
      <c r="C105" s="303">
        <v>504</v>
      </c>
    </row>
    <row r="106" spans="1:256" s="154" customFormat="1" x14ac:dyDescent="0.2">
      <c r="A106" s="210" t="s">
        <v>137</v>
      </c>
      <c r="B106" s="303">
        <v>242</v>
      </c>
      <c r="C106" s="303">
        <v>519</v>
      </c>
    </row>
    <row r="107" spans="1:256" s="154" customFormat="1" x14ac:dyDescent="0.2">
      <c r="A107" s="210" t="s">
        <v>140</v>
      </c>
      <c r="B107" s="303">
        <v>194</v>
      </c>
      <c r="C107" s="303">
        <v>230</v>
      </c>
    </row>
    <row r="108" spans="1:256" s="154" customFormat="1" x14ac:dyDescent="0.2">
      <c r="A108" s="210" t="s">
        <v>138</v>
      </c>
      <c r="B108" s="303">
        <v>100</v>
      </c>
      <c r="C108" s="303">
        <v>153</v>
      </c>
    </row>
    <row r="109" spans="1:256" s="154" customFormat="1" x14ac:dyDescent="0.2">
      <c r="A109" s="210" t="s">
        <v>141</v>
      </c>
      <c r="B109" s="303">
        <v>51</v>
      </c>
      <c r="C109" s="303">
        <v>62</v>
      </c>
    </row>
    <row r="110" spans="1:256" s="154" customFormat="1" x14ac:dyDescent="0.2">
      <c r="A110" s="210" t="s">
        <v>286</v>
      </c>
      <c r="B110" s="278">
        <v>40</v>
      </c>
      <c r="C110" s="303">
        <v>58</v>
      </c>
    </row>
    <row r="111" spans="1:256" s="154" customFormat="1" x14ac:dyDescent="0.2">
      <c r="A111" s="210" t="s">
        <v>281</v>
      </c>
      <c r="B111" s="303">
        <v>6</v>
      </c>
      <c r="C111" s="303">
        <v>6</v>
      </c>
    </row>
    <row r="112" spans="1:256" s="154" customFormat="1" x14ac:dyDescent="0.2">
      <c r="A112" s="210" t="s">
        <v>6</v>
      </c>
      <c r="B112" s="303">
        <v>4</v>
      </c>
      <c r="C112" s="303">
        <v>5</v>
      </c>
    </row>
    <row r="113" spans="1:5" s="154" customFormat="1" x14ac:dyDescent="0.2">
      <c r="A113" s="210" t="s">
        <v>89</v>
      </c>
      <c r="B113" s="303">
        <v>3</v>
      </c>
      <c r="C113" s="303">
        <v>3</v>
      </c>
    </row>
    <row r="114" spans="1:5" s="154" customFormat="1" x14ac:dyDescent="0.2">
      <c r="A114" s="210" t="s">
        <v>275</v>
      </c>
      <c r="B114" s="278">
        <v>3</v>
      </c>
      <c r="C114" s="211">
        <v>3</v>
      </c>
    </row>
    <row r="115" spans="1:5" s="154" customFormat="1" x14ac:dyDescent="0.2">
      <c r="A115" s="212" t="s">
        <v>73</v>
      </c>
      <c r="B115" s="304">
        <f>SUM(B105:B114)</f>
        <v>1011</v>
      </c>
      <c r="C115" s="304">
        <f>SUM(C105:C114)</f>
        <v>1543</v>
      </c>
    </row>
    <row r="116" spans="1:5" s="154" customFormat="1" x14ac:dyDescent="0.2">
      <c r="E116" s="37"/>
    </row>
    <row r="117" spans="1:5" s="154" customFormat="1" ht="25.5" x14ac:dyDescent="0.2">
      <c r="A117" s="208" t="s">
        <v>133</v>
      </c>
      <c r="B117" s="209" t="s">
        <v>288</v>
      </c>
    </row>
    <row r="118" spans="1:5" s="154" customFormat="1" ht="25.5" x14ac:dyDescent="0.2">
      <c r="A118" s="306" t="s">
        <v>266</v>
      </c>
      <c r="B118" s="211">
        <v>263</v>
      </c>
    </row>
    <row r="119" spans="1:5" s="154" customFormat="1" x14ac:dyDescent="0.2">
      <c r="A119" s="306" t="s">
        <v>251</v>
      </c>
      <c r="B119" s="211">
        <v>222</v>
      </c>
    </row>
    <row r="120" spans="1:5" s="154" customFormat="1" ht="25.5" x14ac:dyDescent="0.2">
      <c r="A120" s="306" t="s">
        <v>270</v>
      </c>
      <c r="B120" s="211">
        <v>218</v>
      </c>
    </row>
    <row r="121" spans="1:5" s="154" customFormat="1" x14ac:dyDescent="0.2">
      <c r="A121" s="306" t="s">
        <v>249</v>
      </c>
      <c r="B121" s="211">
        <v>207</v>
      </c>
    </row>
    <row r="122" spans="1:5" s="154" customFormat="1" ht="25.5" x14ac:dyDescent="0.2">
      <c r="A122" s="306" t="s">
        <v>265</v>
      </c>
      <c r="B122" s="211">
        <v>162</v>
      </c>
    </row>
    <row r="123" spans="1:5" s="154" customFormat="1" ht="25.5" x14ac:dyDescent="0.2">
      <c r="A123" s="306" t="s">
        <v>268</v>
      </c>
      <c r="B123" s="211">
        <v>132</v>
      </c>
    </row>
    <row r="124" spans="1:5" s="154" customFormat="1" ht="25.5" x14ac:dyDescent="0.2">
      <c r="A124" s="306" t="s">
        <v>247</v>
      </c>
      <c r="B124" s="211">
        <v>12</v>
      </c>
    </row>
    <row r="125" spans="1:5" s="154" customFormat="1" x14ac:dyDescent="0.2">
      <c r="A125" s="306" t="s">
        <v>269</v>
      </c>
      <c r="B125" s="211">
        <v>6</v>
      </c>
    </row>
    <row r="126" spans="1:5" s="154" customFormat="1" x14ac:dyDescent="0.2">
      <c r="A126" s="306" t="s">
        <v>267</v>
      </c>
      <c r="B126" s="211">
        <v>5</v>
      </c>
    </row>
    <row r="127" spans="1:5" s="154" customFormat="1" x14ac:dyDescent="0.2">
      <c r="A127" s="219" t="s">
        <v>73</v>
      </c>
      <c r="B127" s="307">
        <f>SUM(B118:B126)</f>
        <v>1227</v>
      </c>
    </row>
  </sheetData>
  <mergeCells count="19">
    <mergeCell ref="A80:D80"/>
    <mergeCell ref="A27:D27"/>
    <mergeCell ref="A29:E29"/>
    <mergeCell ref="A31:A32"/>
    <mergeCell ref="B31:B32"/>
    <mergeCell ref="C31:C32"/>
    <mergeCell ref="D31:D32"/>
    <mergeCell ref="E31:E32"/>
    <mergeCell ref="A52:D52"/>
    <mergeCell ref="A55:C55"/>
    <mergeCell ref="A57:A58"/>
    <mergeCell ref="B57:B58"/>
    <mergeCell ref="C57:C58"/>
    <mergeCell ref="A2:E2"/>
    <mergeCell ref="A4:D4"/>
    <mergeCell ref="A5:E5"/>
    <mergeCell ref="A6:A7"/>
    <mergeCell ref="B6:B7"/>
    <mergeCell ref="C6:C7"/>
  </mergeCells>
  <printOptions horizontalCentered="1"/>
  <pageMargins left="0.6" right="0.56000000000000005" top="0.59055118110236227" bottom="0.78" header="0" footer="0"/>
  <pageSetup paperSize="9" scale="60" orientation="portrait" horizontalDpi="300" verticalDpi="300" r:id="rId1"/>
  <headerFooter alignWithMargins="0">
    <oddFooter>&amp;A</oddFooter>
  </headerFooter>
  <rowBreaks count="1" manualBreakCount="1">
    <brk id="53" max="4" man="1"/>
  </rowBreaks>
  <ignoredErrors>
    <ignoredError sqref="C101"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V127"/>
  <sheetViews>
    <sheetView tabSelected="1" view="pageBreakPreview" zoomScale="75" zoomScaleNormal="75" zoomScaleSheetLayoutView="75" workbookViewId="0">
      <selection activeCell="C15" sqref="C15"/>
    </sheetView>
  </sheetViews>
  <sheetFormatPr baseColWidth="10" defaultRowHeight="12.75" x14ac:dyDescent="0.2"/>
  <cols>
    <col min="1" max="1" width="31.85546875" style="37" customWidth="1"/>
    <col min="2" max="2" width="22.42578125" style="37" customWidth="1"/>
    <col min="3" max="3" width="19.42578125" style="37" customWidth="1"/>
    <col min="4" max="4" width="17.5703125" style="37" customWidth="1"/>
    <col min="5" max="5" width="21.140625" style="37" customWidth="1"/>
    <col min="6" max="16384" width="11.42578125" style="37"/>
  </cols>
  <sheetData>
    <row r="2" spans="1:13" ht="18" x14ac:dyDescent="0.25">
      <c r="A2" s="416" t="s">
        <v>167</v>
      </c>
      <c r="B2" s="416"/>
      <c r="C2" s="416"/>
      <c r="D2" s="416"/>
      <c r="E2" s="416"/>
      <c r="F2" s="36"/>
      <c r="G2" s="36"/>
      <c r="H2" s="36"/>
      <c r="I2" s="36"/>
      <c r="J2" s="36"/>
    </row>
    <row r="4" spans="1:13" ht="15" customHeight="1" x14ac:dyDescent="0.25">
      <c r="A4" s="419" t="s">
        <v>314</v>
      </c>
      <c r="B4" s="419"/>
      <c r="C4" s="419"/>
      <c r="D4" s="419"/>
      <c r="E4" s="222"/>
      <c r="F4" s="221"/>
      <c r="G4" s="221"/>
      <c r="H4" s="221"/>
      <c r="I4" s="221"/>
      <c r="J4" s="221"/>
      <c r="K4" s="221"/>
    </row>
    <row r="5" spans="1:13" ht="13.5" thickBot="1" x14ac:dyDescent="0.25">
      <c r="A5" s="417"/>
      <c r="B5" s="417"/>
      <c r="C5" s="417"/>
      <c r="D5" s="418"/>
      <c r="E5" s="418"/>
    </row>
    <row r="6" spans="1:13" s="317" customFormat="1" ht="12.75" customHeight="1" x14ac:dyDescent="0.2">
      <c r="A6" s="431" t="s">
        <v>72</v>
      </c>
      <c r="B6" s="433" t="s">
        <v>130</v>
      </c>
      <c r="C6" s="435" t="s">
        <v>76</v>
      </c>
      <c r="D6" s="315"/>
      <c r="E6" s="316"/>
      <c r="F6" s="316"/>
      <c r="G6" s="316"/>
      <c r="H6" s="316"/>
      <c r="I6" s="316"/>
    </row>
    <row r="7" spans="1:13" s="317" customFormat="1" ht="28.5" customHeight="1" thickBot="1" x14ac:dyDescent="0.25">
      <c r="A7" s="432"/>
      <c r="B7" s="434"/>
      <c r="C7" s="436"/>
      <c r="D7" s="316"/>
      <c r="E7" s="316"/>
      <c r="F7" s="316"/>
      <c r="G7" s="316"/>
      <c r="H7" s="316"/>
      <c r="I7" s="316"/>
    </row>
    <row r="8" spans="1:13" s="317" customFormat="1" x14ac:dyDescent="0.2">
      <c r="A8" s="318" t="s">
        <v>74</v>
      </c>
      <c r="B8" s="119">
        <v>1339781.2799999998</v>
      </c>
      <c r="C8" s="319">
        <v>30.282267827486571</v>
      </c>
      <c r="D8" s="320"/>
      <c r="E8" s="320"/>
      <c r="F8" s="320"/>
      <c r="G8" s="320"/>
      <c r="H8" s="320"/>
      <c r="I8" s="320"/>
      <c r="J8" s="320"/>
      <c r="K8" s="320"/>
      <c r="L8" s="320"/>
      <c r="M8" s="320"/>
    </row>
    <row r="9" spans="1:13" s="317" customFormat="1" x14ac:dyDescent="0.2">
      <c r="A9" s="321" t="s">
        <v>92</v>
      </c>
      <c r="B9" s="122">
        <v>215603.37</v>
      </c>
      <c r="C9" s="322">
        <v>8.2758431604516662</v>
      </c>
      <c r="D9" s="320"/>
      <c r="E9" s="320"/>
      <c r="F9" s="320"/>
      <c r="G9" s="320"/>
      <c r="H9" s="320"/>
      <c r="I9" s="320"/>
      <c r="J9" s="320"/>
      <c r="K9" s="320"/>
      <c r="L9" s="320"/>
      <c r="M9" s="320"/>
    </row>
    <row r="10" spans="1:13" s="317" customFormat="1" x14ac:dyDescent="0.2">
      <c r="A10" s="321" t="s">
        <v>95</v>
      </c>
      <c r="B10" s="122">
        <v>4888.8500000000004</v>
      </c>
      <c r="C10" s="322">
        <v>0.8470900799699933</v>
      </c>
      <c r="D10" s="320"/>
      <c r="E10" s="320"/>
      <c r="F10" s="320"/>
      <c r="G10" s="320"/>
      <c r="H10" s="320"/>
      <c r="I10" s="320"/>
      <c r="J10" s="320"/>
      <c r="K10" s="320"/>
      <c r="L10" s="320"/>
      <c r="M10" s="320"/>
    </row>
    <row r="11" spans="1:13" s="317" customFormat="1" x14ac:dyDescent="0.2">
      <c r="A11" s="321" t="s">
        <v>77</v>
      </c>
      <c r="B11" s="122">
        <v>52189</v>
      </c>
      <c r="C11" s="322">
        <v>14.327777056867172</v>
      </c>
      <c r="D11" s="320"/>
      <c r="E11" s="320"/>
      <c r="F11" s="320"/>
      <c r="G11" s="320"/>
      <c r="H11" s="320"/>
      <c r="I11" s="320"/>
      <c r="J11" s="320"/>
      <c r="K11" s="320"/>
      <c r="L11" s="320"/>
      <c r="M11" s="320"/>
    </row>
    <row r="12" spans="1:13" s="317" customFormat="1" x14ac:dyDescent="0.2">
      <c r="A12" s="321" t="s">
        <v>311</v>
      </c>
      <c r="B12" s="122">
        <v>1159202.75</v>
      </c>
      <c r="C12" s="322">
        <v>30.445144781635918</v>
      </c>
      <c r="D12" s="320"/>
      <c r="E12" s="320"/>
      <c r="F12" s="320"/>
      <c r="G12" s="320"/>
      <c r="H12" s="320"/>
      <c r="I12" s="320"/>
      <c r="J12" s="320"/>
      <c r="K12" s="320"/>
      <c r="L12" s="320"/>
      <c r="M12" s="320"/>
    </row>
    <row r="13" spans="1:13" s="317" customFormat="1" x14ac:dyDescent="0.2">
      <c r="A13" s="321" t="s">
        <v>93</v>
      </c>
      <c r="B13" s="122">
        <v>985265.60000000009</v>
      </c>
      <c r="C13" s="322">
        <v>19.184291688912232</v>
      </c>
      <c r="D13" s="320"/>
      <c r="E13" s="320"/>
      <c r="F13" s="320"/>
      <c r="G13" s="320"/>
      <c r="H13" s="320"/>
      <c r="I13" s="320"/>
      <c r="J13" s="320"/>
      <c r="K13" s="320"/>
      <c r="L13" s="320"/>
      <c r="M13" s="320"/>
    </row>
    <row r="14" spans="1:13" s="317" customFormat="1" x14ac:dyDescent="0.2">
      <c r="A14" s="321" t="s">
        <v>80</v>
      </c>
      <c r="B14" s="122">
        <v>603806.00000000012</v>
      </c>
      <c r="C14" s="322">
        <v>30.193747569373542</v>
      </c>
      <c r="D14" s="320"/>
      <c r="E14" s="320"/>
      <c r="F14" s="320"/>
      <c r="G14" s="320"/>
      <c r="H14" s="320"/>
      <c r="I14" s="320"/>
      <c r="J14" s="320"/>
      <c r="K14" s="320"/>
      <c r="L14" s="320"/>
      <c r="M14" s="320"/>
    </row>
    <row r="15" spans="1:13" s="317" customFormat="1" x14ac:dyDescent="0.2">
      <c r="A15" s="321" t="s">
        <v>0</v>
      </c>
      <c r="B15" s="122">
        <v>51923</v>
      </c>
      <c r="C15" s="322">
        <v>11.974515324962459</v>
      </c>
      <c r="D15" s="320"/>
      <c r="E15" s="320"/>
      <c r="F15" s="320"/>
      <c r="G15" s="320"/>
      <c r="H15" s="320"/>
      <c r="I15" s="320"/>
      <c r="J15" s="320"/>
      <c r="K15" s="320"/>
      <c r="L15" s="320"/>
      <c r="M15" s="320"/>
    </row>
    <row r="16" spans="1:13" s="317" customFormat="1" x14ac:dyDescent="0.2">
      <c r="A16" s="321" t="s">
        <v>81</v>
      </c>
      <c r="B16" s="122">
        <v>345244.7</v>
      </c>
      <c r="C16" s="322">
        <v>58.254275331424374</v>
      </c>
      <c r="D16" s="320"/>
      <c r="E16" s="320"/>
      <c r="F16" s="320"/>
      <c r="G16" s="320"/>
      <c r="H16" s="320"/>
      <c r="I16" s="320"/>
      <c r="J16" s="320"/>
      <c r="K16" s="320"/>
      <c r="L16" s="320"/>
      <c r="M16" s="320"/>
    </row>
    <row r="17" spans="1:13" s="317" customFormat="1" x14ac:dyDescent="0.2">
      <c r="A17" s="321" t="s">
        <v>97</v>
      </c>
      <c r="B17" s="122">
        <v>180140.96</v>
      </c>
      <c r="C17" s="322">
        <v>14.264134537914241</v>
      </c>
      <c r="D17" s="320"/>
      <c r="E17" s="320"/>
      <c r="F17" s="320"/>
      <c r="G17" s="320"/>
      <c r="H17" s="320"/>
      <c r="I17" s="320"/>
      <c r="J17" s="320"/>
      <c r="K17" s="320"/>
      <c r="L17" s="320"/>
      <c r="M17" s="320"/>
    </row>
    <row r="18" spans="1:13" s="317" customFormat="1" x14ac:dyDescent="0.2">
      <c r="A18" s="321" t="s">
        <v>94</v>
      </c>
      <c r="B18" s="122">
        <v>141950</v>
      </c>
      <c r="C18" s="322">
        <v>4.9573982922379862</v>
      </c>
      <c r="D18" s="320"/>
      <c r="E18" s="320"/>
      <c r="F18" s="320"/>
      <c r="G18" s="320"/>
      <c r="H18" s="320"/>
      <c r="I18" s="320"/>
      <c r="J18" s="320"/>
      <c r="K18" s="320"/>
      <c r="L18" s="320"/>
      <c r="M18" s="320"/>
    </row>
    <row r="19" spans="1:13" s="317" customFormat="1" x14ac:dyDescent="0.2">
      <c r="A19" s="321" t="s">
        <v>90</v>
      </c>
      <c r="B19" s="122">
        <v>482825</v>
      </c>
      <c r="C19" s="322">
        <v>23.829468412666166</v>
      </c>
      <c r="D19" s="320"/>
      <c r="E19" s="320"/>
      <c r="F19" s="320"/>
      <c r="G19" s="320"/>
      <c r="H19" s="320"/>
      <c r="I19" s="320"/>
      <c r="J19" s="320"/>
      <c r="K19" s="320"/>
      <c r="L19" s="320"/>
      <c r="M19" s="320"/>
    </row>
    <row r="20" spans="1:13" s="317" customFormat="1" x14ac:dyDescent="0.2">
      <c r="A20" s="321" t="s">
        <v>75</v>
      </c>
      <c r="B20" s="122">
        <v>18478.769999999997</v>
      </c>
      <c r="C20" s="322">
        <v>8.3389090639544374</v>
      </c>
      <c r="D20" s="320"/>
      <c r="E20" s="320"/>
      <c r="F20" s="320"/>
      <c r="G20" s="320"/>
      <c r="H20" s="320"/>
      <c r="I20" s="320"/>
      <c r="J20" s="320"/>
      <c r="K20" s="320"/>
      <c r="L20" s="320"/>
      <c r="M20" s="320"/>
    </row>
    <row r="21" spans="1:13" s="317" customFormat="1" x14ac:dyDescent="0.2">
      <c r="A21" s="321" t="s">
        <v>82</v>
      </c>
      <c r="B21" s="122">
        <v>85178.97</v>
      </c>
      <c r="C21" s="322">
        <v>27.57353978711037</v>
      </c>
      <c r="D21" s="320"/>
      <c r="E21" s="320"/>
      <c r="F21" s="320"/>
      <c r="G21" s="320"/>
      <c r="H21" s="320"/>
      <c r="I21" s="320"/>
      <c r="J21" s="320"/>
      <c r="K21" s="320"/>
      <c r="L21" s="320"/>
      <c r="M21" s="320"/>
    </row>
    <row r="22" spans="1:13" s="317" customFormat="1" x14ac:dyDescent="0.2">
      <c r="A22" s="321" t="s">
        <v>91</v>
      </c>
      <c r="B22" s="122">
        <v>101165</v>
      </c>
      <c r="C22" s="322">
        <v>20.679106693909905</v>
      </c>
      <c r="D22" s="320"/>
      <c r="E22" s="320"/>
      <c r="F22" s="320"/>
      <c r="G22" s="320"/>
      <c r="H22" s="320"/>
      <c r="I22" s="320"/>
      <c r="J22" s="320"/>
      <c r="K22" s="320"/>
      <c r="L22" s="320"/>
      <c r="M22" s="320"/>
    </row>
    <row r="23" spans="1:13" s="317" customFormat="1" x14ac:dyDescent="0.2">
      <c r="A23" s="321" t="s">
        <v>105</v>
      </c>
      <c r="B23" s="122">
        <v>164442</v>
      </c>
      <c r="C23" s="322">
        <v>21.369785738688567</v>
      </c>
      <c r="D23" s="320"/>
      <c r="E23" s="320"/>
      <c r="F23" s="320"/>
      <c r="G23" s="320"/>
      <c r="H23" s="320"/>
      <c r="I23" s="320"/>
      <c r="J23" s="320"/>
      <c r="K23" s="320"/>
      <c r="L23" s="320"/>
      <c r="M23" s="320"/>
    </row>
    <row r="24" spans="1:13" s="317" customFormat="1" x14ac:dyDescent="0.2">
      <c r="A24" s="321" t="s">
        <v>84</v>
      </c>
      <c r="B24" s="122">
        <v>176298.68</v>
      </c>
      <c r="C24" s="322">
        <v>34.679910998661569</v>
      </c>
      <c r="D24" s="320"/>
      <c r="E24" s="320"/>
      <c r="F24" s="320"/>
      <c r="G24" s="320"/>
      <c r="H24" s="320"/>
      <c r="I24" s="320"/>
      <c r="J24" s="320"/>
      <c r="K24" s="320"/>
      <c r="L24" s="320"/>
      <c r="M24" s="320"/>
    </row>
    <row r="25" spans="1:13" s="317" customFormat="1" ht="13.5" thickBot="1" x14ac:dyDescent="0.25">
      <c r="A25" s="323"/>
      <c r="B25" s="324"/>
      <c r="C25" s="325"/>
      <c r="D25" s="316"/>
      <c r="E25" s="320"/>
      <c r="F25" s="316"/>
      <c r="G25" s="326"/>
      <c r="H25" s="316"/>
      <c r="I25" s="320"/>
      <c r="J25" s="316"/>
      <c r="K25" s="320"/>
      <c r="L25" s="316"/>
      <c r="M25" s="320"/>
    </row>
    <row r="26" spans="1:13" s="317" customFormat="1" ht="13.5" thickBot="1" x14ac:dyDescent="0.25">
      <c r="A26" s="10" t="s">
        <v>312</v>
      </c>
      <c r="B26" s="125">
        <v>6108383.9299999997</v>
      </c>
      <c r="C26" s="282">
        <v>21.51574145959502</v>
      </c>
      <c r="D26" s="327"/>
      <c r="E26" s="320"/>
      <c r="F26" s="320"/>
      <c r="G26" s="320"/>
      <c r="H26" s="320"/>
      <c r="I26" s="320"/>
      <c r="J26" s="320"/>
      <c r="K26" s="320"/>
      <c r="L26" s="320"/>
      <c r="M26" s="320"/>
    </row>
    <row r="27" spans="1:13" s="317" customFormat="1" ht="17.25" customHeight="1" x14ac:dyDescent="0.2">
      <c r="A27" s="422"/>
      <c r="B27" s="422"/>
      <c r="C27" s="422"/>
      <c r="D27" s="429"/>
      <c r="E27" s="38"/>
    </row>
    <row r="29" spans="1:13" s="330" customFormat="1" ht="15" customHeight="1" x14ac:dyDescent="0.25">
      <c r="A29" s="430" t="s">
        <v>315</v>
      </c>
      <c r="B29" s="430"/>
      <c r="C29" s="430"/>
      <c r="D29" s="430"/>
      <c r="E29" s="430"/>
      <c r="F29" s="328"/>
      <c r="G29" s="328"/>
      <c r="H29" s="329"/>
      <c r="I29" s="329"/>
      <c r="J29" s="329"/>
      <c r="K29" s="329"/>
      <c r="L29" s="329"/>
      <c r="M29" s="329"/>
    </row>
    <row r="30" spans="1:13" s="330" customFormat="1" ht="13.5" thickBot="1" x14ac:dyDescent="0.25">
      <c r="A30" s="331"/>
      <c r="B30" s="331"/>
      <c r="C30" s="331"/>
      <c r="D30" s="331"/>
      <c r="E30" s="331"/>
      <c r="F30" s="332"/>
      <c r="G30" s="332"/>
    </row>
    <row r="31" spans="1:13" s="317" customFormat="1" ht="12.75" customHeight="1" x14ac:dyDescent="0.2">
      <c r="A31" s="431" t="s">
        <v>72</v>
      </c>
      <c r="B31" s="433" t="s">
        <v>197</v>
      </c>
      <c r="C31" s="433" t="s">
        <v>196</v>
      </c>
      <c r="D31" s="333"/>
      <c r="E31" s="333"/>
      <c r="F31" s="316"/>
      <c r="G31" s="316"/>
      <c r="H31" s="316"/>
      <c r="I31" s="316"/>
    </row>
    <row r="32" spans="1:13" s="317" customFormat="1" ht="28.5" customHeight="1" thickBot="1" x14ac:dyDescent="0.25">
      <c r="A32" s="432"/>
      <c r="B32" s="434"/>
      <c r="C32" s="434"/>
      <c r="D32" s="316"/>
      <c r="E32" s="316"/>
      <c r="F32" s="316"/>
      <c r="G32" s="316"/>
      <c r="H32" s="316"/>
      <c r="I32" s="316"/>
    </row>
    <row r="33" spans="1:13" s="317" customFormat="1" x14ac:dyDescent="0.2">
      <c r="A33" s="318" t="s">
        <v>74</v>
      </c>
      <c r="B33" s="334">
        <v>729537.81</v>
      </c>
      <c r="C33" s="334">
        <v>610243.47</v>
      </c>
      <c r="D33" s="320"/>
      <c r="E33" s="320"/>
      <c r="F33" s="320"/>
      <c r="G33" s="320"/>
      <c r="H33" s="320"/>
      <c r="I33" s="320"/>
      <c r="J33" s="320"/>
      <c r="K33" s="320"/>
      <c r="L33" s="320"/>
      <c r="M33" s="320"/>
    </row>
    <row r="34" spans="1:13" s="317" customFormat="1" x14ac:dyDescent="0.2">
      <c r="A34" s="321" t="s">
        <v>92</v>
      </c>
      <c r="B34" s="314">
        <v>215603.37</v>
      </c>
      <c r="C34" s="335">
        <v>0</v>
      </c>
      <c r="D34" s="320"/>
      <c r="E34" s="320"/>
      <c r="F34" s="320"/>
      <c r="G34" s="320"/>
      <c r="H34" s="320"/>
      <c r="I34" s="320"/>
      <c r="J34" s="320"/>
      <c r="K34" s="320"/>
      <c r="L34" s="320"/>
      <c r="M34" s="320"/>
    </row>
    <row r="35" spans="1:13" s="317" customFormat="1" x14ac:dyDescent="0.2">
      <c r="A35" s="321" t="s">
        <v>95</v>
      </c>
      <c r="B35" s="314">
        <v>4888.8500000000004</v>
      </c>
      <c r="C35" s="335">
        <v>0</v>
      </c>
      <c r="D35" s="320"/>
      <c r="E35" s="320"/>
      <c r="F35" s="320"/>
      <c r="G35" s="320"/>
      <c r="H35" s="320"/>
      <c r="I35" s="320"/>
      <c r="J35" s="320"/>
      <c r="K35" s="320"/>
      <c r="L35" s="320"/>
      <c r="M35" s="320"/>
    </row>
    <row r="36" spans="1:13" s="317" customFormat="1" x14ac:dyDescent="0.2">
      <c r="A36" s="321" t="s">
        <v>77</v>
      </c>
      <c r="B36" s="314">
        <v>51800</v>
      </c>
      <c r="C36" s="314">
        <v>389</v>
      </c>
      <c r="D36" s="320"/>
      <c r="E36" s="320"/>
      <c r="F36" s="320"/>
      <c r="G36" s="320"/>
      <c r="H36" s="320"/>
      <c r="I36" s="320"/>
      <c r="J36" s="320"/>
      <c r="K36" s="320"/>
      <c r="L36" s="320"/>
      <c r="M36" s="320"/>
    </row>
    <row r="37" spans="1:13" s="317" customFormat="1" x14ac:dyDescent="0.2">
      <c r="A37" s="321" t="s">
        <v>311</v>
      </c>
      <c r="B37" s="314">
        <v>566994.1</v>
      </c>
      <c r="C37" s="314">
        <v>592208.65</v>
      </c>
      <c r="D37" s="320"/>
      <c r="E37" s="320"/>
      <c r="F37" s="320"/>
      <c r="G37" s="320"/>
      <c r="H37" s="320"/>
      <c r="I37" s="320"/>
      <c r="J37" s="320"/>
      <c r="K37" s="320"/>
      <c r="L37" s="320"/>
      <c r="M37" s="320"/>
    </row>
    <row r="38" spans="1:13" s="317" customFormat="1" x14ac:dyDescent="0.2">
      <c r="A38" s="321" t="s">
        <v>93</v>
      </c>
      <c r="B38" s="314">
        <v>829403.4</v>
      </c>
      <c r="C38" s="314">
        <v>155862.19999999998</v>
      </c>
      <c r="D38" s="320"/>
      <c r="E38" s="320"/>
      <c r="F38" s="320"/>
      <c r="G38" s="320"/>
      <c r="H38" s="320"/>
      <c r="I38" s="320"/>
      <c r="J38" s="320"/>
      <c r="K38" s="320"/>
      <c r="L38" s="320"/>
      <c r="M38" s="320"/>
    </row>
    <row r="39" spans="1:13" s="317" customFormat="1" x14ac:dyDescent="0.2">
      <c r="A39" s="321" t="s">
        <v>80</v>
      </c>
      <c r="B39" s="336">
        <v>141536.20000000001</v>
      </c>
      <c r="C39" s="335">
        <v>462269.8</v>
      </c>
      <c r="D39" s="320"/>
      <c r="E39" s="320"/>
      <c r="F39" s="320"/>
      <c r="G39" s="320"/>
      <c r="H39" s="320"/>
      <c r="I39" s="320"/>
      <c r="J39" s="320"/>
      <c r="K39" s="320"/>
      <c r="L39" s="320"/>
      <c r="M39" s="320"/>
    </row>
    <row r="40" spans="1:13" s="317" customFormat="1" x14ac:dyDescent="0.2">
      <c r="A40" s="321" t="s">
        <v>0</v>
      </c>
      <c r="B40" s="314">
        <v>28126</v>
      </c>
      <c r="C40" s="314">
        <v>23797</v>
      </c>
      <c r="D40" s="320"/>
      <c r="E40" s="320"/>
      <c r="F40" s="320"/>
      <c r="G40" s="320"/>
      <c r="H40" s="320"/>
      <c r="I40" s="320"/>
      <c r="J40" s="320"/>
      <c r="K40" s="320"/>
      <c r="L40" s="320"/>
      <c r="M40" s="320"/>
    </row>
    <row r="41" spans="1:13" s="317" customFormat="1" x14ac:dyDescent="0.2">
      <c r="A41" s="321" t="s">
        <v>81</v>
      </c>
      <c r="B41" s="314">
        <v>325506.5</v>
      </c>
      <c r="C41" s="314">
        <v>19738.2</v>
      </c>
      <c r="D41" s="320"/>
      <c r="E41" s="320"/>
      <c r="F41" s="320"/>
      <c r="G41" s="320"/>
      <c r="H41" s="320"/>
      <c r="I41" s="320"/>
      <c r="J41" s="320"/>
      <c r="K41" s="320"/>
      <c r="L41" s="320"/>
      <c r="M41" s="320"/>
    </row>
    <row r="42" spans="1:13" s="317" customFormat="1" x14ac:dyDescent="0.2">
      <c r="A42" s="321" t="s">
        <v>97</v>
      </c>
      <c r="B42" s="314">
        <v>119602.78</v>
      </c>
      <c r="C42" s="314">
        <v>60538.18</v>
      </c>
      <c r="D42" s="320"/>
      <c r="E42" s="320"/>
      <c r="F42" s="320"/>
      <c r="G42" s="320"/>
      <c r="H42" s="320"/>
      <c r="I42" s="320"/>
      <c r="J42" s="320"/>
      <c r="K42" s="320"/>
      <c r="L42" s="320"/>
    </row>
    <row r="43" spans="1:13" s="317" customFormat="1" x14ac:dyDescent="0.2">
      <c r="A43" s="321" t="s">
        <v>94</v>
      </c>
      <c r="B43" s="336">
        <v>0</v>
      </c>
      <c r="C43" s="336">
        <v>141950</v>
      </c>
      <c r="D43" s="320"/>
      <c r="E43" s="320"/>
      <c r="F43" s="320"/>
      <c r="G43" s="320"/>
      <c r="H43" s="320"/>
      <c r="I43" s="320"/>
      <c r="J43" s="320"/>
      <c r="K43" s="320"/>
      <c r="L43" s="320"/>
    </row>
    <row r="44" spans="1:13" s="317" customFormat="1" x14ac:dyDescent="0.2">
      <c r="A44" s="321" t="s">
        <v>90</v>
      </c>
      <c r="B44" s="337">
        <v>20279</v>
      </c>
      <c r="C44" s="335">
        <v>462546</v>
      </c>
      <c r="D44" s="320"/>
      <c r="E44" s="320"/>
      <c r="F44" s="320"/>
      <c r="G44" s="320"/>
      <c r="H44" s="320"/>
      <c r="I44" s="320"/>
      <c r="J44" s="320"/>
      <c r="K44" s="320"/>
      <c r="L44" s="320"/>
    </row>
    <row r="45" spans="1:13" s="317" customFormat="1" x14ac:dyDescent="0.2">
      <c r="A45" s="321" t="s">
        <v>75</v>
      </c>
      <c r="B45" s="314">
        <v>1213.0999999999999</v>
      </c>
      <c r="C45" s="335">
        <v>17265.669999999998</v>
      </c>
      <c r="D45" s="320"/>
      <c r="E45" s="320"/>
      <c r="F45" s="320"/>
      <c r="G45" s="320"/>
      <c r="H45" s="320"/>
      <c r="I45" s="320"/>
      <c r="J45" s="320"/>
      <c r="K45" s="320"/>
      <c r="L45" s="320"/>
    </row>
    <row r="46" spans="1:13" s="317" customFormat="1" x14ac:dyDescent="0.2">
      <c r="A46" s="321" t="s">
        <v>82</v>
      </c>
      <c r="B46" s="314">
        <v>84851.67</v>
      </c>
      <c r="C46" s="314">
        <v>327.3</v>
      </c>
      <c r="D46" s="320"/>
      <c r="E46" s="320"/>
      <c r="F46" s="320"/>
      <c r="G46" s="320"/>
      <c r="H46" s="320"/>
      <c r="I46" s="320"/>
      <c r="J46" s="320"/>
      <c r="K46" s="320"/>
      <c r="L46" s="320"/>
    </row>
    <row r="47" spans="1:13" s="317" customFormat="1" x14ac:dyDescent="0.2">
      <c r="A47" s="321" t="s">
        <v>91</v>
      </c>
      <c r="B47" s="314">
        <v>58651</v>
      </c>
      <c r="C47" s="335">
        <v>42514</v>
      </c>
      <c r="D47" s="320"/>
      <c r="E47" s="320"/>
      <c r="F47" s="320"/>
      <c r="G47" s="320"/>
      <c r="H47" s="320"/>
      <c r="I47" s="320"/>
      <c r="J47" s="320"/>
      <c r="K47" s="320"/>
      <c r="L47" s="320"/>
    </row>
    <row r="48" spans="1:13" s="317" customFormat="1" x14ac:dyDescent="0.2">
      <c r="A48" s="321" t="s">
        <v>105</v>
      </c>
      <c r="B48" s="314">
        <v>41138</v>
      </c>
      <c r="C48" s="314">
        <v>123304</v>
      </c>
      <c r="D48" s="320"/>
      <c r="E48" s="320"/>
      <c r="F48" s="320"/>
      <c r="G48" s="320"/>
      <c r="H48" s="320"/>
      <c r="I48" s="320"/>
      <c r="J48" s="320"/>
      <c r="K48" s="320"/>
      <c r="L48" s="320"/>
    </row>
    <row r="49" spans="1:12" s="317" customFormat="1" x14ac:dyDescent="0.2">
      <c r="A49" s="321" t="s">
        <v>84</v>
      </c>
      <c r="B49" s="337">
        <v>155908.79999999999</v>
      </c>
      <c r="C49" s="335">
        <v>20389.88</v>
      </c>
      <c r="D49" s="320"/>
      <c r="E49" s="320"/>
      <c r="F49" s="320"/>
      <c r="G49" s="320"/>
      <c r="H49" s="320"/>
      <c r="I49" s="320"/>
      <c r="J49" s="320"/>
      <c r="K49" s="320"/>
      <c r="L49" s="320"/>
    </row>
    <row r="50" spans="1:12" s="317" customFormat="1" ht="13.5" thickBot="1" x14ac:dyDescent="0.25">
      <c r="A50" s="323"/>
      <c r="B50" s="338"/>
      <c r="C50" s="338"/>
      <c r="D50" s="316"/>
      <c r="E50" s="320"/>
      <c r="F50" s="320"/>
      <c r="G50" s="320"/>
      <c r="H50" s="320"/>
      <c r="I50" s="316"/>
      <c r="J50" s="320"/>
      <c r="K50" s="316"/>
      <c r="L50" s="320"/>
    </row>
    <row r="51" spans="1:12" s="317" customFormat="1" ht="13.5" thickBot="1" x14ac:dyDescent="0.25">
      <c r="A51" s="10" t="s">
        <v>73</v>
      </c>
      <c r="B51" s="285">
        <v>3375040.5799999996</v>
      </c>
      <c r="C51" s="298">
        <v>2733343.3499999996</v>
      </c>
      <c r="D51" s="339"/>
      <c r="E51" s="320"/>
      <c r="F51" s="320"/>
      <c r="G51" s="320"/>
      <c r="H51" s="320"/>
      <c r="I51" s="320"/>
      <c r="J51" s="320"/>
      <c r="K51" s="320"/>
      <c r="L51" s="320"/>
    </row>
    <row r="52" spans="1:12" s="317" customFormat="1" ht="17.25" customHeight="1" x14ac:dyDescent="0.2">
      <c r="A52" s="340"/>
      <c r="B52" s="340"/>
      <c r="C52" s="340"/>
      <c r="D52" s="341"/>
      <c r="E52" s="342"/>
      <c r="F52" s="342"/>
    </row>
    <row r="55" spans="1:12" s="2" customFormat="1" ht="15" customHeight="1" x14ac:dyDescent="0.25">
      <c r="A55" s="385" t="s">
        <v>316</v>
      </c>
      <c r="B55" s="385"/>
      <c r="C55" s="385"/>
      <c r="D55" s="76"/>
      <c r="E55" s="76"/>
    </row>
    <row r="56" spans="1:12" ht="13.5" thickBot="1" x14ac:dyDescent="0.25"/>
    <row r="57" spans="1:12" ht="28.5" customHeight="1" x14ac:dyDescent="0.2">
      <c r="A57" s="423" t="s">
        <v>186</v>
      </c>
      <c r="B57" s="425" t="s">
        <v>302</v>
      </c>
      <c r="C57" s="427" t="s">
        <v>303</v>
      </c>
    </row>
    <row r="58" spans="1:12" ht="63.75" customHeight="1" thickBot="1" x14ac:dyDescent="0.25">
      <c r="A58" s="424"/>
      <c r="B58" s="426"/>
      <c r="C58" s="428"/>
    </row>
    <row r="59" spans="1:12" x14ac:dyDescent="0.2">
      <c r="A59" s="343" t="s">
        <v>74</v>
      </c>
      <c r="B59" s="344">
        <v>166402.20000000001</v>
      </c>
      <c r="C59" s="344">
        <v>263358.91140000004</v>
      </c>
    </row>
    <row r="60" spans="1:12" x14ac:dyDescent="0.2">
      <c r="A60" s="345" t="s">
        <v>92</v>
      </c>
      <c r="B60" s="346">
        <v>1465.53</v>
      </c>
      <c r="C60" s="346">
        <v>140641.76329999999</v>
      </c>
    </row>
    <row r="61" spans="1:12" x14ac:dyDescent="0.2">
      <c r="A61" s="345" t="s">
        <v>95</v>
      </c>
      <c r="B61" s="346">
        <v>17030.580000000002</v>
      </c>
      <c r="C61" s="346">
        <v>0</v>
      </c>
    </row>
    <row r="62" spans="1:12" x14ac:dyDescent="0.2">
      <c r="A62" s="345" t="s">
        <v>77</v>
      </c>
      <c r="B62" s="346">
        <v>1601.92</v>
      </c>
      <c r="C62" s="346">
        <v>35592.835000000006</v>
      </c>
    </row>
    <row r="63" spans="1:12" x14ac:dyDescent="0.2">
      <c r="A63" s="345" t="s">
        <v>311</v>
      </c>
      <c r="B63" s="346">
        <v>52542.52</v>
      </c>
      <c r="C63" s="346">
        <v>51444.655900000005</v>
      </c>
    </row>
    <row r="64" spans="1:12" x14ac:dyDescent="0.2">
      <c r="A64" s="345" t="s">
        <v>93</v>
      </c>
      <c r="B64" s="346">
        <v>11681.81</v>
      </c>
      <c r="C64" s="346">
        <v>792263.91770000011</v>
      </c>
    </row>
    <row r="65" spans="1:4" x14ac:dyDescent="0.2">
      <c r="A65" s="345" t="s">
        <v>80</v>
      </c>
      <c r="B65" s="346">
        <v>0</v>
      </c>
      <c r="C65" s="346">
        <v>277054.7</v>
      </c>
    </row>
    <row r="66" spans="1:4" x14ac:dyDescent="0.2">
      <c r="A66" s="345" t="s">
        <v>0</v>
      </c>
      <c r="B66" s="346">
        <v>0</v>
      </c>
      <c r="C66" s="346">
        <v>0</v>
      </c>
    </row>
    <row r="67" spans="1:4" ht="25.5" x14ac:dyDescent="0.2">
      <c r="A67" s="345" t="s">
        <v>81</v>
      </c>
      <c r="B67" s="346">
        <v>16189.44</v>
      </c>
      <c r="C67" s="346">
        <v>307058.027</v>
      </c>
    </row>
    <row r="68" spans="1:4" x14ac:dyDescent="0.2">
      <c r="A68" s="345" t="s">
        <v>97</v>
      </c>
      <c r="B68" s="346">
        <v>3354.6</v>
      </c>
      <c r="C68" s="346">
        <v>1212.1099999999999</v>
      </c>
    </row>
    <row r="69" spans="1:4" x14ac:dyDescent="0.2">
      <c r="A69" s="345" t="s">
        <v>94</v>
      </c>
      <c r="B69" s="346">
        <v>1774.41</v>
      </c>
      <c r="C69" s="346">
        <v>103576.5831</v>
      </c>
    </row>
    <row r="70" spans="1:4" x14ac:dyDescent="0.2">
      <c r="A70" s="345" t="s">
        <v>90</v>
      </c>
      <c r="B70" s="346">
        <v>143055.31</v>
      </c>
      <c r="C70" s="346">
        <v>289423.00580000004</v>
      </c>
    </row>
    <row r="71" spans="1:4" x14ac:dyDescent="0.2">
      <c r="A71" s="345" t="s">
        <v>75</v>
      </c>
      <c r="B71" s="346">
        <v>0</v>
      </c>
      <c r="C71" s="346">
        <v>0</v>
      </c>
    </row>
    <row r="72" spans="1:4" x14ac:dyDescent="0.2">
      <c r="A72" s="345" t="s">
        <v>82</v>
      </c>
      <c r="B72" s="346">
        <v>220.44</v>
      </c>
      <c r="C72" s="346">
        <v>72800.641199999998</v>
      </c>
    </row>
    <row r="73" spans="1:4" x14ac:dyDescent="0.2">
      <c r="A73" s="345" t="s">
        <v>91</v>
      </c>
      <c r="B73" s="346">
        <v>2970.97</v>
      </c>
      <c r="C73" s="346">
        <v>101339.47850000001</v>
      </c>
    </row>
    <row r="74" spans="1:4" x14ac:dyDescent="0.2">
      <c r="A74" s="345" t="s">
        <v>105</v>
      </c>
      <c r="B74" s="346">
        <v>22874.400000000001</v>
      </c>
      <c r="C74" s="346">
        <v>44275.421300000002</v>
      </c>
    </row>
    <row r="75" spans="1:4" x14ac:dyDescent="0.2">
      <c r="A75" s="345" t="s">
        <v>84</v>
      </c>
      <c r="B75" s="346">
        <v>0</v>
      </c>
      <c r="C75" s="346">
        <v>0</v>
      </c>
    </row>
    <row r="76" spans="1:4" ht="13.5" thickBot="1" x14ac:dyDescent="0.25">
      <c r="A76" s="347"/>
      <c r="B76" s="348"/>
      <c r="C76" s="348"/>
    </row>
    <row r="77" spans="1:4" ht="13.5" thickBot="1" x14ac:dyDescent="0.25">
      <c r="A77" s="349" t="s">
        <v>312</v>
      </c>
      <c r="B77" s="350">
        <v>441164.12999999995</v>
      </c>
      <c r="C77" s="351">
        <v>2480042.0502000004</v>
      </c>
    </row>
    <row r="80" spans="1:4" s="2" customFormat="1" ht="15" x14ac:dyDescent="0.25">
      <c r="A80" s="420" t="s">
        <v>317</v>
      </c>
      <c r="B80" s="420"/>
      <c r="C80" s="420"/>
      <c r="D80" s="420"/>
    </row>
    <row r="81" spans="1:256" ht="13.5" thickBot="1" x14ac:dyDescent="0.25"/>
    <row r="82" spans="1:256" s="356" customFormat="1" ht="87.75" customHeight="1" thickBot="1" x14ac:dyDescent="0.25">
      <c r="A82" s="352" t="s">
        <v>262</v>
      </c>
      <c r="B82" s="353" t="s">
        <v>263</v>
      </c>
      <c r="C82" s="354" t="s">
        <v>273</v>
      </c>
      <c r="D82" s="355" t="s">
        <v>274</v>
      </c>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c r="CI82" s="37"/>
      <c r="CJ82" s="37"/>
      <c r="CK82" s="37"/>
      <c r="CL82" s="37"/>
      <c r="CM82" s="37"/>
      <c r="CN82" s="37"/>
      <c r="CO82" s="37"/>
      <c r="CP82" s="37"/>
      <c r="CQ82" s="37"/>
      <c r="CR82" s="37"/>
      <c r="CS82" s="37"/>
      <c r="CT82" s="37"/>
      <c r="CU82" s="37"/>
      <c r="CV82" s="37"/>
      <c r="CW82" s="37"/>
      <c r="CX82" s="37"/>
      <c r="CY82" s="37"/>
      <c r="CZ82" s="37"/>
      <c r="DA82" s="37"/>
      <c r="DB82" s="37"/>
      <c r="DC82" s="37"/>
      <c r="DD82" s="37"/>
      <c r="DE82" s="37"/>
      <c r="DF82" s="37"/>
      <c r="DG82" s="37"/>
      <c r="DH82" s="37"/>
      <c r="DI82" s="37"/>
      <c r="DJ82" s="37"/>
      <c r="DK82" s="37"/>
      <c r="DL82" s="37"/>
      <c r="DM82" s="37"/>
      <c r="DN82" s="37"/>
      <c r="DO82" s="37"/>
      <c r="DP82" s="37"/>
      <c r="DQ82" s="37"/>
      <c r="DR82" s="37"/>
      <c r="DS82" s="37"/>
      <c r="DT82" s="37"/>
      <c r="DU82" s="37"/>
      <c r="DV82" s="37"/>
      <c r="DW82" s="37"/>
      <c r="DX82" s="37"/>
      <c r="DY82" s="37"/>
      <c r="DZ82" s="37"/>
      <c r="EA82" s="37"/>
      <c r="EB82" s="37"/>
      <c r="EC82" s="37"/>
      <c r="ED82" s="37"/>
      <c r="EE82" s="37"/>
      <c r="EF82" s="37"/>
      <c r="EG82" s="37"/>
      <c r="EH82" s="37"/>
      <c r="EI82" s="37"/>
      <c r="EJ82" s="37"/>
      <c r="EK82" s="37"/>
      <c r="EL82" s="37"/>
      <c r="EM82" s="37"/>
      <c r="EN82" s="37"/>
      <c r="EO82" s="37"/>
      <c r="EP82" s="37"/>
      <c r="EQ82" s="37"/>
      <c r="ER82" s="37"/>
      <c r="ES82" s="37"/>
      <c r="ET82" s="37"/>
      <c r="EU82" s="37"/>
      <c r="EV82" s="37"/>
      <c r="EW82" s="37"/>
      <c r="EX82" s="37"/>
      <c r="EY82" s="37"/>
      <c r="EZ82" s="37"/>
      <c r="FA82" s="37"/>
      <c r="FB82" s="37"/>
      <c r="FC82" s="37"/>
      <c r="FD82" s="37"/>
      <c r="FE82" s="37"/>
      <c r="FF82" s="37"/>
      <c r="FG82" s="37"/>
      <c r="FH82" s="37"/>
      <c r="FI82" s="37"/>
      <c r="FJ82" s="37"/>
      <c r="FK82" s="37"/>
      <c r="FL82" s="37"/>
      <c r="FM82" s="37"/>
      <c r="FN82" s="37"/>
      <c r="FO82" s="37"/>
      <c r="FP82" s="37"/>
      <c r="FQ82" s="37"/>
      <c r="FR82" s="37"/>
      <c r="FS82" s="37"/>
      <c r="FT82" s="37"/>
      <c r="FU82" s="37"/>
      <c r="FV82" s="37"/>
      <c r="FW82" s="37"/>
      <c r="FX82" s="37"/>
      <c r="FY82" s="37"/>
      <c r="FZ82" s="37"/>
      <c r="GA82" s="37"/>
      <c r="GB82" s="37"/>
      <c r="GC82" s="37"/>
      <c r="GD82" s="37"/>
      <c r="GE82" s="37"/>
      <c r="GF82" s="37"/>
      <c r="GG82" s="37"/>
      <c r="GH82" s="37"/>
      <c r="GI82" s="37"/>
      <c r="GJ82" s="37"/>
      <c r="GK82" s="37"/>
      <c r="GL82" s="37"/>
      <c r="GM82" s="37"/>
      <c r="GN82" s="37"/>
      <c r="GO82" s="37"/>
      <c r="GP82" s="37"/>
      <c r="GQ82" s="37"/>
      <c r="GR82" s="37"/>
      <c r="GS82" s="37"/>
      <c r="GT82" s="37"/>
      <c r="GU82" s="37"/>
      <c r="GV82" s="37"/>
      <c r="GW82" s="37"/>
      <c r="GX82" s="37"/>
      <c r="GY82" s="37"/>
      <c r="GZ82" s="37"/>
      <c r="HA82" s="37"/>
      <c r="HB82" s="37"/>
      <c r="HC82" s="37"/>
      <c r="HD82" s="37"/>
      <c r="HE82" s="37"/>
      <c r="HF82" s="37"/>
      <c r="HG82" s="37"/>
      <c r="HH82" s="37"/>
      <c r="HI82" s="37"/>
      <c r="HJ82" s="37"/>
      <c r="HK82" s="37"/>
      <c r="HL82" s="37"/>
      <c r="HM82" s="37"/>
      <c r="HN82" s="37"/>
      <c r="HO82" s="37"/>
      <c r="HP82" s="37"/>
      <c r="HQ82" s="37"/>
      <c r="HR82" s="37"/>
      <c r="HS82" s="37"/>
      <c r="HT82" s="37"/>
      <c r="HU82" s="37"/>
      <c r="HV82" s="37"/>
      <c r="HW82" s="37"/>
      <c r="HX82" s="37"/>
      <c r="HY82" s="37"/>
      <c r="HZ82" s="37"/>
      <c r="IA82" s="37"/>
      <c r="IB82" s="37"/>
      <c r="IC82" s="37"/>
      <c r="ID82" s="37"/>
      <c r="IE82" s="37"/>
      <c r="IF82" s="37"/>
      <c r="IG82" s="37"/>
      <c r="IH82" s="37"/>
      <c r="II82" s="37"/>
      <c r="IJ82" s="37"/>
      <c r="IK82" s="37"/>
      <c r="IL82" s="37"/>
      <c r="IM82" s="37"/>
      <c r="IN82" s="37"/>
      <c r="IO82" s="37"/>
      <c r="IP82" s="37"/>
      <c r="IQ82" s="37"/>
      <c r="IR82" s="37"/>
      <c r="IS82" s="37"/>
      <c r="IT82" s="37"/>
      <c r="IU82" s="37"/>
      <c r="IV82" s="37"/>
    </row>
    <row r="83" spans="1:256" s="356" customFormat="1" ht="15" customHeight="1" x14ac:dyDescent="0.2">
      <c r="A83" s="357" t="s">
        <v>74</v>
      </c>
      <c r="B83" s="344">
        <v>70</v>
      </c>
      <c r="C83" s="358">
        <v>72</v>
      </c>
      <c r="D83" s="359">
        <v>95</v>
      </c>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c r="CB83" s="37"/>
      <c r="CC83" s="37"/>
      <c r="CD83" s="37"/>
      <c r="CE83" s="37"/>
      <c r="CF83" s="37"/>
      <c r="CG83" s="37"/>
      <c r="CH83" s="37"/>
      <c r="CI83" s="37"/>
      <c r="CJ83" s="37"/>
      <c r="CK83" s="37"/>
      <c r="CL83" s="37"/>
      <c r="CM83" s="37"/>
      <c r="CN83" s="37"/>
      <c r="CO83" s="37"/>
      <c r="CP83" s="37"/>
      <c r="CQ83" s="37"/>
      <c r="CR83" s="37"/>
      <c r="CS83" s="37"/>
      <c r="CT83" s="37"/>
      <c r="CU83" s="37"/>
      <c r="CV83" s="37"/>
      <c r="CW83" s="37"/>
      <c r="CX83" s="37"/>
      <c r="CY83" s="37"/>
      <c r="CZ83" s="37"/>
      <c r="DA83" s="37"/>
      <c r="DB83" s="37"/>
      <c r="DC83" s="37"/>
      <c r="DD83" s="37"/>
      <c r="DE83" s="37"/>
      <c r="DF83" s="37"/>
      <c r="DG83" s="37"/>
      <c r="DH83" s="37"/>
      <c r="DI83" s="37"/>
      <c r="DJ83" s="37"/>
      <c r="DK83" s="37"/>
      <c r="DL83" s="37"/>
      <c r="DM83" s="37"/>
      <c r="DN83" s="37"/>
      <c r="DO83" s="37"/>
      <c r="DP83" s="37"/>
      <c r="DQ83" s="37"/>
      <c r="DR83" s="37"/>
      <c r="DS83" s="37"/>
      <c r="DT83" s="37"/>
      <c r="DU83" s="37"/>
      <c r="DV83" s="37"/>
      <c r="DW83" s="37"/>
      <c r="DX83" s="37"/>
      <c r="DY83" s="37"/>
      <c r="DZ83" s="37"/>
      <c r="EA83" s="37"/>
      <c r="EB83" s="37"/>
      <c r="EC83" s="37"/>
      <c r="ED83" s="37"/>
      <c r="EE83" s="37"/>
      <c r="EF83" s="37"/>
      <c r="EG83" s="37"/>
      <c r="EH83" s="37"/>
      <c r="EI83" s="37"/>
      <c r="EJ83" s="37"/>
      <c r="EK83" s="37"/>
      <c r="EL83" s="37"/>
      <c r="EM83" s="37"/>
      <c r="EN83" s="37"/>
      <c r="EO83" s="37"/>
      <c r="EP83" s="37"/>
      <c r="EQ83" s="37"/>
      <c r="ER83" s="37"/>
      <c r="ES83" s="37"/>
      <c r="ET83" s="37"/>
      <c r="EU83" s="37"/>
      <c r="EV83" s="37"/>
      <c r="EW83" s="37"/>
      <c r="EX83" s="37"/>
      <c r="EY83" s="37"/>
      <c r="EZ83" s="37"/>
      <c r="FA83" s="37"/>
      <c r="FB83" s="37"/>
      <c r="FC83" s="37"/>
      <c r="FD83" s="37"/>
      <c r="FE83" s="37"/>
      <c r="FF83" s="37"/>
      <c r="FG83" s="37"/>
      <c r="FH83" s="37"/>
      <c r="FI83" s="37"/>
      <c r="FJ83" s="37"/>
      <c r="FK83" s="37"/>
      <c r="FL83" s="37"/>
      <c r="FM83" s="37"/>
      <c r="FN83" s="37"/>
      <c r="FO83" s="37"/>
      <c r="FP83" s="37"/>
      <c r="FQ83" s="37"/>
      <c r="FR83" s="37"/>
      <c r="FS83" s="37"/>
      <c r="FT83" s="37"/>
      <c r="FU83" s="37"/>
      <c r="FV83" s="37"/>
      <c r="FW83" s="37"/>
      <c r="FX83" s="37"/>
      <c r="FY83" s="37"/>
      <c r="FZ83" s="37"/>
      <c r="GA83" s="37"/>
      <c r="GB83" s="37"/>
      <c r="GC83" s="37"/>
      <c r="GD83" s="37"/>
      <c r="GE83" s="37"/>
      <c r="GF83" s="37"/>
      <c r="GG83" s="37"/>
      <c r="GH83" s="37"/>
      <c r="GI83" s="37"/>
      <c r="GJ83" s="37"/>
      <c r="GK83" s="37"/>
      <c r="GL83" s="37"/>
      <c r="GM83" s="37"/>
      <c r="GN83" s="37"/>
      <c r="GO83" s="37"/>
      <c r="GP83" s="37"/>
      <c r="GQ83" s="37"/>
      <c r="GR83" s="37"/>
      <c r="GS83" s="37"/>
      <c r="GT83" s="37"/>
      <c r="GU83" s="37"/>
      <c r="GV83" s="37"/>
      <c r="GW83" s="37"/>
      <c r="GX83" s="37"/>
      <c r="GY83" s="37"/>
      <c r="GZ83" s="37"/>
      <c r="HA83" s="37"/>
      <c r="HB83" s="37"/>
      <c r="HC83" s="37"/>
      <c r="HD83" s="37"/>
      <c r="HE83" s="37"/>
      <c r="HF83" s="37"/>
      <c r="HG83" s="37"/>
      <c r="HH83" s="37"/>
      <c r="HI83" s="37"/>
      <c r="HJ83" s="37"/>
      <c r="HK83" s="37"/>
      <c r="HL83" s="37"/>
      <c r="HM83" s="37"/>
      <c r="HN83" s="37"/>
      <c r="HO83" s="37"/>
      <c r="HP83" s="37"/>
      <c r="HQ83" s="37"/>
      <c r="HR83" s="37"/>
      <c r="HS83" s="37"/>
      <c r="HT83" s="37"/>
      <c r="HU83" s="37"/>
      <c r="HV83" s="37"/>
      <c r="HW83" s="37"/>
      <c r="HX83" s="37"/>
      <c r="HY83" s="37"/>
      <c r="HZ83" s="37"/>
      <c r="IA83" s="37"/>
      <c r="IB83" s="37"/>
      <c r="IC83" s="37"/>
      <c r="ID83" s="37"/>
      <c r="IE83" s="37"/>
      <c r="IF83" s="37"/>
      <c r="IG83" s="37"/>
      <c r="IH83" s="37"/>
      <c r="II83" s="37"/>
      <c r="IJ83" s="37"/>
      <c r="IK83" s="37"/>
      <c r="IL83" s="37"/>
      <c r="IM83" s="37"/>
      <c r="IN83" s="37"/>
      <c r="IO83" s="37"/>
      <c r="IP83" s="37"/>
      <c r="IQ83" s="37"/>
      <c r="IR83" s="37"/>
      <c r="IS83" s="37"/>
      <c r="IT83" s="37"/>
      <c r="IU83" s="37"/>
      <c r="IV83" s="37"/>
    </row>
    <row r="84" spans="1:256" s="356" customFormat="1" ht="15" customHeight="1" x14ac:dyDescent="0.2">
      <c r="A84" s="345" t="s">
        <v>92</v>
      </c>
      <c r="B84" s="360">
        <v>24</v>
      </c>
      <c r="C84" s="361">
        <v>25</v>
      </c>
      <c r="D84" s="362">
        <v>40</v>
      </c>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c r="CI84" s="37"/>
      <c r="CJ84" s="37"/>
      <c r="CK84" s="37"/>
      <c r="CL84" s="37"/>
      <c r="CM84" s="37"/>
      <c r="CN84" s="37"/>
      <c r="CO84" s="37"/>
      <c r="CP84" s="37"/>
      <c r="CQ84" s="37"/>
      <c r="CR84" s="37"/>
      <c r="CS84" s="37"/>
      <c r="CT84" s="37"/>
      <c r="CU84" s="37"/>
      <c r="CV84" s="37"/>
      <c r="CW84" s="37"/>
      <c r="CX84" s="37"/>
      <c r="CY84" s="37"/>
      <c r="CZ84" s="37"/>
      <c r="DA84" s="37"/>
      <c r="DB84" s="37"/>
      <c r="DC84" s="37"/>
      <c r="DD84" s="37"/>
      <c r="DE84" s="37"/>
      <c r="DF84" s="37"/>
      <c r="DG84" s="37"/>
      <c r="DH84" s="37"/>
      <c r="DI84" s="37"/>
      <c r="DJ84" s="37"/>
      <c r="DK84" s="37"/>
      <c r="DL84" s="37"/>
      <c r="DM84" s="37"/>
      <c r="DN84" s="37"/>
      <c r="DO84" s="37"/>
      <c r="DP84" s="37"/>
      <c r="DQ84" s="37"/>
      <c r="DR84" s="37"/>
      <c r="DS84" s="37"/>
      <c r="DT84" s="37"/>
      <c r="DU84" s="37"/>
      <c r="DV84" s="37"/>
      <c r="DW84" s="37"/>
      <c r="DX84" s="37"/>
      <c r="DY84" s="37"/>
      <c r="DZ84" s="37"/>
      <c r="EA84" s="37"/>
      <c r="EB84" s="37"/>
      <c r="EC84" s="37"/>
      <c r="ED84" s="37"/>
      <c r="EE84" s="37"/>
      <c r="EF84" s="37"/>
      <c r="EG84" s="37"/>
      <c r="EH84" s="37"/>
      <c r="EI84" s="37"/>
      <c r="EJ84" s="37"/>
      <c r="EK84" s="37"/>
      <c r="EL84" s="37"/>
      <c r="EM84" s="37"/>
      <c r="EN84" s="37"/>
      <c r="EO84" s="37"/>
      <c r="EP84" s="37"/>
      <c r="EQ84" s="37"/>
      <c r="ER84" s="37"/>
      <c r="ES84" s="37"/>
      <c r="ET84" s="37"/>
      <c r="EU84" s="37"/>
      <c r="EV84" s="37"/>
      <c r="EW84" s="37"/>
      <c r="EX84" s="37"/>
      <c r="EY84" s="37"/>
      <c r="EZ84" s="37"/>
      <c r="FA84" s="37"/>
      <c r="FB84" s="37"/>
      <c r="FC84" s="37"/>
      <c r="FD84" s="37"/>
      <c r="FE84" s="37"/>
      <c r="FF84" s="37"/>
      <c r="FG84" s="37"/>
      <c r="FH84" s="37"/>
      <c r="FI84" s="37"/>
      <c r="FJ84" s="37"/>
      <c r="FK84" s="37"/>
      <c r="FL84" s="37"/>
      <c r="FM84" s="37"/>
      <c r="FN84" s="37"/>
      <c r="FO84" s="37"/>
      <c r="FP84" s="37"/>
      <c r="FQ84" s="37"/>
      <c r="FR84" s="37"/>
      <c r="FS84" s="37"/>
      <c r="FT84" s="37"/>
      <c r="FU84" s="37"/>
      <c r="FV84" s="37"/>
      <c r="FW84" s="37"/>
      <c r="FX84" s="37"/>
      <c r="FY84" s="37"/>
      <c r="FZ84" s="37"/>
      <c r="GA84" s="37"/>
      <c r="GB84" s="37"/>
      <c r="GC84" s="37"/>
      <c r="GD84" s="37"/>
      <c r="GE84" s="37"/>
      <c r="GF84" s="37"/>
      <c r="GG84" s="37"/>
      <c r="GH84" s="37"/>
      <c r="GI84" s="37"/>
      <c r="GJ84" s="37"/>
      <c r="GK84" s="37"/>
      <c r="GL84" s="37"/>
      <c r="GM84" s="37"/>
      <c r="GN84" s="37"/>
      <c r="GO84" s="37"/>
      <c r="GP84" s="37"/>
      <c r="GQ84" s="37"/>
      <c r="GR84" s="37"/>
      <c r="GS84" s="37"/>
      <c r="GT84" s="37"/>
      <c r="GU84" s="37"/>
      <c r="GV84" s="37"/>
      <c r="GW84" s="37"/>
      <c r="GX84" s="37"/>
      <c r="GY84" s="37"/>
      <c r="GZ84" s="37"/>
      <c r="HA84" s="37"/>
      <c r="HB84" s="37"/>
      <c r="HC84" s="37"/>
      <c r="HD84" s="37"/>
      <c r="HE84" s="37"/>
      <c r="HF84" s="37"/>
      <c r="HG84" s="37"/>
      <c r="HH84" s="37"/>
      <c r="HI84" s="37"/>
      <c r="HJ84" s="37"/>
      <c r="HK84" s="37"/>
      <c r="HL84" s="37"/>
      <c r="HM84" s="37"/>
      <c r="HN84" s="37"/>
      <c r="HO84" s="37"/>
      <c r="HP84" s="37"/>
      <c r="HQ84" s="37"/>
      <c r="HR84" s="37"/>
      <c r="HS84" s="37"/>
      <c r="HT84" s="37"/>
      <c r="HU84" s="37"/>
      <c r="HV84" s="37"/>
      <c r="HW84" s="37"/>
      <c r="HX84" s="37"/>
      <c r="HY84" s="37"/>
      <c r="HZ84" s="37"/>
      <c r="IA84" s="37"/>
      <c r="IB84" s="37"/>
      <c r="IC84" s="37"/>
      <c r="ID84" s="37"/>
      <c r="IE84" s="37"/>
      <c r="IF84" s="37"/>
      <c r="IG84" s="37"/>
      <c r="IH84" s="37"/>
      <c r="II84" s="37"/>
      <c r="IJ84" s="37"/>
      <c r="IK84" s="37"/>
      <c r="IL84" s="37"/>
      <c r="IM84" s="37"/>
      <c r="IN84" s="37"/>
      <c r="IO84" s="37"/>
      <c r="IP84" s="37"/>
      <c r="IQ84" s="37"/>
      <c r="IR84" s="37"/>
      <c r="IS84" s="37"/>
      <c r="IT84" s="37"/>
      <c r="IU84" s="37"/>
      <c r="IV84" s="37"/>
    </row>
    <row r="85" spans="1:256" s="356" customFormat="1" ht="15" customHeight="1" x14ac:dyDescent="0.2">
      <c r="A85" s="345" t="s">
        <v>95</v>
      </c>
      <c r="B85" s="360">
        <v>5</v>
      </c>
      <c r="C85" s="361">
        <v>2</v>
      </c>
      <c r="D85" s="362">
        <v>3</v>
      </c>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c r="CR85" s="37"/>
      <c r="CS85" s="37"/>
      <c r="CT85" s="37"/>
      <c r="CU85" s="37"/>
      <c r="CV85" s="37"/>
      <c r="CW85" s="37"/>
      <c r="CX85" s="37"/>
      <c r="CY85" s="37"/>
      <c r="CZ85" s="37"/>
      <c r="DA85" s="37"/>
      <c r="DB85" s="37"/>
      <c r="DC85" s="37"/>
      <c r="DD85" s="37"/>
      <c r="DE85" s="37"/>
      <c r="DF85" s="37"/>
      <c r="DG85" s="37"/>
      <c r="DH85" s="37"/>
      <c r="DI85" s="37"/>
      <c r="DJ85" s="37"/>
      <c r="DK85" s="37"/>
      <c r="DL85" s="37"/>
      <c r="DM85" s="37"/>
      <c r="DN85" s="37"/>
      <c r="DO85" s="37"/>
      <c r="DP85" s="37"/>
      <c r="DQ85" s="37"/>
      <c r="DR85" s="37"/>
      <c r="DS85" s="37"/>
      <c r="DT85" s="37"/>
      <c r="DU85" s="37"/>
      <c r="DV85" s="37"/>
      <c r="DW85" s="37"/>
      <c r="DX85" s="37"/>
      <c r="DY85" s="37"/>
      <c r="DZ85" s="37"/>
      <c r="EA85" s="37"/>
      <c r="EB85" s="37"/>
      <c r="EC85" s="37"/>
      <c r="ED85" s="37"/>
      <c r="EE85" s="37"/>
      <c r="EF85" s="37"/>
      <c r="EG85" s="37"/>
      <c r="EH85" s="37"/>
      <c r="EI85" s="37"/>
      <c r="EJ85" s="37"/>
      <c r="EK85" s="37"/>
      <c r="EL85" s="37"/>
      <c r="EM85" s="37"/>
      <c r="EN85" s="37"/>
      <c r="EO85" s="37"/>
      <c r="EP85" s="37"/>
      <c r="EQ85" s="37"/>
      <c r="ER85" s="37"/>
      <c r="ES85" s="37"/>
      <c r="ET85" s="37"/>
      <c r="EU85" s="37"/>
      <c r="EV85" s="37"/>
      <c r="EW85" s="37"/>
      <c r="EX85" s="37"/>
      <c r="EY85" s="37"/>
      <c r="EZ85" s="37"/>
      <c r="FA85" s="37"/>
      <c r="FB85" s="37"/>
      <c r="FC85" s="37"/>
      <c r="FD85" s="37"/>
      <c r="FE85" s="37"/>
      <c r="FF85" s="37"/>
      <c r="FG85" s="37"/>
      <c r="FH85" s="37"/>
      <c r="FI85" s="37"/>
      <c r="FJ85" s="37"/>
      <c r="FK85" s="37"/>
      <c r="FL85" s="37"/>
      <c r="FM85" s="37"/>
      <c r="FN85" s="37"/>
      <c r="FO85" s="37"/>
      <c r="FP85" s="37"/>
      <c r="FQ85" s="37"/>
      <c r="FR85" s="37"/>
      <c r="FS85" s="37"/>
      <c r="FT85" s="37"/>
      <c r="FU85" s="37"/>
      <c r="FV85" s="37"/>
      <c r="FW85" s="37"/>
      <c r="FX85" s="37"/>
      <c r="FY85" s="37"/>
      <c r="FZ85" s="37"/>
      <c r="GA85" s="37"/>
      <c r="GB85" s="37"/>
      <c r="GC85" s="37"/>
      <c r="GD85" s="37"/>
      <c r="GE85" s="37"/>
      <c r="GF85" s="37"/>
      <c r="GG85" s="37"/>
      <c r="GH85" s="37"/>
      <c r="GI85" s="37"/>
      <c r="GJ85" s="37"/>
      <c r="GK85" s="37"/>
      <c r="GL85" s="37"/>
      <c r="GM85" s="37"/>
      <c r="GN85" s="37"/>
      <c r="GO85" s="37"/>
      <c r="GP85" s="37"/>
      <c r="GQ85" s="37"/>
      <c r="GR85" s="37"/>
      <c r="GS85" s="37"/>
      <c r="GT85" s="37"/>
      <c r="GU85" s="37"/>
      <c r="GV85" s="37"/>
      <c r="GW85" s="37"/>
      <c r="GX85" s="37"/>
      <c r="GY85" s="37"/>
      <c r="GZ85" s="37"/>
      <c r="HA85" s="37"/>
      <c r="HB85" s="37"/>
      <c r="HC85" s="37"/>
      <c r="HD85" s="37"/>
      <c r="HE85" s="37"/>
      <c r="HF85" s="37"/>
      <c r="HG85" s="37"/>
      <c r="HH85" s="37"/>
      <c r="HI85" s="37"/>
      <c r="HJ85" s="37"/>
      <c r="HK85" s="37"/>
      <c r="HL85" s="37"/>
      <c r="HM85" s="37"/>
      <c r="HN85" s="37"/>
      <c r="HO85" s="37"/>
      <c r="HP85" s="37"/>
      <c r="HQ85" s="37"/>
      <c r="HR85" s="37"/>
      <c r="HS85" s="37"/>
      <c r="HT85" s="37"/>
      <c r="HU85" s="37"/>
      <c r="HV85" s="37"/>
      <c r="HW85" s="37"/>
      <c r="HX85" s="37"/>
      <c r="HY85" s="37"/>
      <c r="HZ85" s="37"/>
      <c r="IA85" s="37"/>
      <c r="IB85" s="37"/>
      <c r="IC85" s="37"/>
      <c r="ID85" s="37"/>
      <c r="IE85" s="37"/>
      <c r="IF85" s="37"/>
      <c r="IG85" s="37"/>
      <c r="IH85" s="37"/>
      <c r="II85" s="37"/>
      <c r="IJ85" s="37"/>
      <c r="IK85" s="37"/>
      <c r="IL85" s="37"/>
      <c r="IM85" s="37"/>
      <c r="IN85" s="37"/>
      <c r="IO85" s="37"/>
      <c r="IP85" s="37"/>
      <c r="IQ85" s="37"/>
      <c r="IR85" s="37"/>
      <c r="IS85" s="37"/>
      <c r="IT85" s="37"/>
      <c r="IU85" s="37"/>
      <c r="IV85" s="37"/>
    </row>
    <row r="86" spans="1:256" s="356" customFormat="1" ht="15" customHeight="1" x14ac:dyDescent="0.2">
      <c r="A86" s="345" t="s">
        <v>77</v>
      </c>
      <c r="B86" s="360">
        <v>18</v>
      </c>
      <c r="C86" s="361">
        <v>23</v>
      </c>
      <c r="D86" s="362">
        <v>27</v>
      </c>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c r="CR86" s="37"/>
      <c r="CS86" s="37"/>
      <c r="CT86" s="37"/>
      <c r="CU86" s="37"/>
      <c r="CV86" s="37"/>
      <c r="CW86" s="37"/>
      <c r="CX86" s="37"/>
      <c r="CY86" s="37"/>
      <c r="CZ86" s="37"/>
      <c r="DA86" s="37"/>
      <c r="DB86" s="37"/>
      <c r="DC86" s="37"/>
      <c r="DD86" s="37"/>
      <c r="DE86" s="37"/>
      <c r="DF86" s="37"/>
      <c r="DG86" s="37"/>
      <c r="DH86" s="37"/>
      <c r="DI86" s="37"/>
      <c r="DJ86" s="37"/>
      <c r="DK86" s="37"/>
      <c r="DL86" s="37"/>
      <c r="DM86" s="37"/>
      <c r="DN86" s="37"/>
      <c r="DO86" s="37"/>
      <c r="DP86" s="37"/>
      <c r="DQ86" s="37"/>
      <c r="DR86" s="37"/>
      <c r="DS86" s="37"/>
      <c r="DT86" s="37"/>
      <c r="DU86" s="37"/>
      <c r="DV86" s="37"/>
      <c r="DW86" s="37"/>
      <c r="DX86" s="37"/>
      <c r="DY86" s="37"/>
      <c r="DZ86" s="37"/>
      <c r="EA86" s="37"/>
      <c r="EB86" s="37"/>
      <c r="EC86" s="37"/>
      <c r="ED86" s="37"/>
      <c r="EE86" s="37"/>
      <c r="EF86" s="37"/>
      <c r="EG86" s="37"/>
      <c r="EH86" s="37"/>
      <c r="EI86" s="37"/>
      <c r="EJ86" s="37"/>
      <c r="EK86" s="37"/>
      <c r="EL86" s="37"/>
      <c r="EM86" s="37"/>
      <c r="EN86" s="37"/>
      <c r="EO86" s="37"/>
      <c r="EP86" s="37"/>
      <c r="EQ86" s="37"/>
      <c r="ER86" s="37"/>
      <c r="ES86" s="37"/>
      <c r="ET86" s="37"/>
      <c r="EU86" s="37"/>
      <c r="EV86" s="37"/>
      <c r="EW86" s="37"/>
      <c r="EX86" s="37"/>
      <c r="EY86" s="37"/>
      <c r="EZ86" s="37"/>
      <c r="FA86" s="37"/>
      <c r="FB86" s="37"/>
      <c r="FC86" s="37"/>
      <c r="FD86" s="37"/>
      <c r="FE86" s="37"/>
      <c r="FF86" s="37"/>
      <c r="FG86" s="37"/>
      <c r="FH86" s="37"/>
      <c r="FI86" s="37"/>
      <c r="FJ86" s="37"/>
      <c r="FK86" s="37"/>
      <c r="FL86" s="37"/>
      <c r="FM86" s="37"/>
      <c r="FN86" s="37"/>
      <c r="FO86" s="37"/>
      <c r="FP86" s="37"/>
      <c r="FQ86" s="37"/>
      <c r="FR86" s="37"/>
      <c r="FS86" s="37"/>
      <c r="FT86" s="37"/>
      <c r="FU86" s="37"/>
      <c r="FV86" s="37"/>
      <c r="FW86" s="37"/>
      <c r="FX86" s="37"/>
      <c r="FY86" s="37"/>
      <c r="FZ86" s="37"/>
      <c r="GA86" s="37"/>
      <c r="GB86" s="37"/>
      <c r="GC86" s="37"/>
      <c r="GD86" s="37"/>
      <c r="GE86" s="37"/>
      <c r="GF86" s="37"/>
      <c r="GG86" s="37"/>
      <c r="GH86" s="37"/>
      <c r="GI86" s="37"/>
      <c r="GJ86" s="37"/>
      <c r="GK86" s="37"/>
      <c r="GL86" s="37"/>
      <c r="GM86" s="37"/>
      <c r="GN86" s="37"/>
      <c r="GO86" s="37"/>
      <c r="GP86" s="37"/>
      <c r="GQ86" s="37"/>
      <c r="GR86" s="37"/>
      <c r="GS86" s="37"/>
      <c r="GT86" s="37"/>
      <c r="GU86" s="37"/>
      <c r="GV86" s="37"/>
      <c r="GW86" s="37"/>
      <c r="GX86" s="37"/>
      <c r="GY86" s="37"/>
      <c r="GZ86" s="37"/>
      <c r="HA86" s="37"/>
      <c r="HB86" s="37"/>
      <c r="HC86" s="37"/>
      <c r="HD86" s="37"/>
      <c r="HE86" s="37"/>
      <c r="HF86" s="37"/>
      <c r="HG86" s="37"/>
      <c r="HH86" s="37"/>
      <c r="HI86" s="37"/>
      <c r="HJ86" s="37"/>
      <c r="HK86" s="37"/>
      <c r="HL86" s="37"/>
      <c r="HM86" s="37"/>
      <c r="HN86" s="37"/>
      <c r="HO86" s="37"/>
      <c r="HP86" s="37"/>
      <c r="HQ86" s="37"/>
      <c r="HR86" s="37"/>
      <c r="HS86" s="37"/>
      <c r="HT86" s="37"/>
      <c r="HU86" s="37"/>
      <c r="HV86" s="37"/>
      <c r="HW86" s="37"/>
      <c r="HX86" s="37"/>
      <c r="HY86" s="37"/>
      <c r="HZ86" s="37"/>
      <c r="IA86" s="37"/>
      <c r="IB86" s="37"/>
      <c r="IC86" s="37"/>
      <c r="ID86" s="37"/>
      <c r="IE86" s="37"/>
      <c r="IF86" s="37"/>
      <c r="IG86" s="37"/>
      <c r="IH86" s="37"/>
      <c r="II86" s="37"/>
      <c r="IJ86" s="37"/>
      <c r="IK86" s="37"/>
      <c r="IL86" s="37"/>
      <c r="IM86" s="37"/>
      <c r="IN86" s="37"/>
      <c r="IO86" s="37"/>
      <c r="IP86" s="37"/>
      <c r="IQ86" s="37"/>
      <c r="IR86" s="37"/>
      <c r="IS86" s="37"/>
      <c r="IT86" s="37"/>
      <c r="IU86" s="37"/>
      <c r="IV86" s="37"/>
    </row>
    <row r="87" spans="1:256" s="356" customFormat="1" ht="15" customHeight="1" x14ac:dyDescent="0.2">
      <c r="A87" s="345" t="s">
        <v>311</v>
      </c>
      <c r="B87" s="360">
        <v>55</v>
      </c>
      <c r="C87" s="361">
        <v>50</v>
      </c>
      <c r="D87" s="362">
        <v>64</v>
      </c>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7"/>
      <c r="CO87" s="37"/>
      <c r="CP87" s="37"/>
      <c r="CQ87" s="37"/>
      <c r="CR87" s="37"/>
      <c r="CS87" s="37"/>
      <c r="CT87" s="37"/>
      <c r="CU87" s="37"/>
      <c r="CV87" s="37"/>
      <c r="CW87" s="37"/>
      <c r="CX87" s="37"/>
      <c r="CY87" s="37"/>
      <c r="CZ87" s="37"/>
      <c r="DA87" s="37"/>
      <c r="DB87" s="37"/>
      <c r="DC87" s="37"/>
      <c r="DD87" s="37"/>
      <c r="DE87" s="37"/>
      <c r="DF87" s="37"/>
      <c r="DG87" s="37"/>
      <c r="DH87" s="37"/>
      <c r="DI87" s="37"/>
      <c r="DJ87" s="37"/>
      <c r="DK87" s="37"/>
      <c r="DL87" s="37"/>
      <c r="DM87" s="37"/>
      <c r="DN87" s="37"/>
      <c r="DO87" s="37"/>
      <c r="DP87" s="37"/>
      <c r="DQ87" s="37"/>
      <c r="DR87" s="37"/>
      <c r="DS87" s="37"/>
      <c r="DT87" s="37"/>
      <c r="DU87" s="37"/>
      <c r="DV87" s="37"/>
      <c r="DW87" s="37"/>
      <c r="DX87" s="37"/>
      <c r="DY87" s="37"/>
      <c r="DZ87" s="37"/>
      <c r="EA87" s="37"/>
      <c r="EB87" s="37"/>
      <c r="EC87" s="37"/>
      <c r="ED87" s="37"/>
      <c r="EE87" s="37"/>
      <c r="EF87" s="37"/>
      <c r="EG87" s="37"/>
      <c r="EH87" s="37"/>
      <c r="EI87" s="37"/>
      <c r="EJ87" s="37"/>
      <c r="EK87" s="37"/>
      <c r="EL87" s="37"/>
      <c r="EM87" s="37"/>
      <c r="EN87" s="37"/>
      <c r="EO87" s="37"/>
      <c r="EP87" s="37"/>
      <c r="EQ87" s="37"/>
      <c r="ER87" s="37"/>
      <c r="ES87" s="37"/>
      <c r="ET87" s="37"/>
      <c r="EU87" s="37"/>
      <c r="EV87" s="37"/>
      <c r="EW87" s="37"/>
      <c r="EX87" s="37"/>
      <c r="EY87" s="37"/>
      <c r="EZ87" s="37"/>
      <c r="FA87" s="37"/>
      <c r="FB87" s="37"/>
      <c r="FC87" s="37"/>
      <c r="FD87" s="37"/>
      <c r="FE87" s="37"/>
      <c r="FF87" s="37"/>
      <c r="FG87" s="37"/>
      <c r="FH87" s="37"/>
      <c r="FI87" s="37"/>
      <c r="FJ87" s="37"/>
      <c r="FK87" s="37"/>
      <c r="FL87" s="37"/>
      <c r="FM87" s="37"/>
      <c r="FN87" s="37"/>
      <c r="FO87" s="37"/>
      <c r="FP87" s="37"/>
      <c r="FQ87" s="37"/>
      <c r="FR87" s="37"/>
      <c r="FS87" s="37"/>
      <c r="FT87" s="37"/>
      <c r="FU87" s="37"/>
      <c r="FV87" s="37"/>
      <c r="FW87" s="37"/>
      <c r="FX87" s="37"/>
      <c r="FY87" s="37"/>
      <c r="FZ87" s="37"/>
      <c r="GA87" s="37"/>
      <c r="GB87" s="37"/>
      <c r="GC87" s="37"/>
      <c r="GD87" s="37"/>
      <c r="GE87" s="37"/>
      <c r="GF87" s="37"/>
      <c r="GG87" s="37"/>
      <c r="GH87" s="37"/>
      <c r="GI87" s="37"/>
      <c r="GJ87" s="37"/>
      <c r="GK87" s="37"/>
      <c r="GL87" s="37"/>
      <c r="GM87" s="37"/>
      <c r="GN87" s="37"/>
      <c r="GO87" s="37"/>
      <c r="GP87" s="37"/>
      <c r="GQ87" s="37"/>
      <c r="GR87" s="37"/>
      <c r="GS87" s="37"/>
      <c r="GT87" s="37"/>
      <c r="GU87" s="37"/>
      <c r="GV87" s="37"/>
      <c r="GW87" s="37"/>
      <c r="GX87" s="37"/>
      <c r="GY87" s="37"/>
      <c r="GZ87" s="37"/>
      <c r="HA87" s="37"/>
      <c r="HB87" s="37"/>
      <c r="HC87" s="37"/>
      <c r="HD87" s="37"/>
      <c r="HE87" s="37"/>
      <c r="HF87" s="37"/>
      <c r="HG87" s="37"/>
      <c r="HH87" s="37"/>
      <c r="HI87" s="37"/>
      <c r="HJ87" s="37"/>
      <c r="HK87" s="37"/>
      <c r="HL87" s="37"/>
      <c r="HM87" s="37"/>
      <c r="HN87" s="37"/>
      <c r="HO87" s="37"/>
      <c r="HP87" s="37"/>
      <c r="HQ87" s="37"/>
      <c r="HR87" s="37"/>
      <c r="HS87" s="37"/>
      <c r="HT87" s="37"/>
      <c r="HU87" s="37"/>
      <c r="HV87" s="37"/>
      <c r="HW87" s="37"/>
      <c r="HX87" s="37"/>
      <c r="HY87" s="37"/>
      <c r="HZ87" s="37"/>
      <c r="IA87" s="37"/>
      <c r="IB87" s="37"/>
      <c r="IC87" s="37"/>
      <c r="ID87" s="37"/>
      <c r="IE87" s="37"/>
      <c r="IF87" s="37"/>
      <c r="IG87" s="37"/>
      <c r="IH87" s="37"/>
      <c r="II87" s="37"/>
      <c r="IJ87" s="37"/>
      <c r="IK87" s="37"/>
      <c r="IL87" s="37"/>
      <c r="IM87" s="37"/>
      <c r="IN87" s="37"/>
      <c r="IO87" s="37"/>
      <c r="IP87" s="37"/>
      <c r="IQ87" s="37"/>
      <c r="IR87" s="37"/>
      <c r="IS87" s="37"/>
      <c r="IT87" s="37"/>
      <c r="IU87" s="37"/>
      <c r="IV87" s="37"/>
    </row>
    <row r="88" spans="1:256" s="356" customFormat="1" ht="15" customHeight="1" x14ac:dyDescent="0.2">
      <c r="A88" s="345" t="s">
        <v>93</v>
      </c>
      <c r="B88" s="360">
        <v>41</v>
      </c>
      <c r="C88" s="361">
        <v>43</v>
      </c>
      <c r="D88" s="362">
        <v>100</v>
      </c>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37"/>
      <c r="CR88" s="37"/>
      <c r="CS88" s="37"/>
      <c r="CT88" s="37"/>
      <c r="CU88" s="37"/>
      <c r="CV88" s="37"/>
      <c r="CW88" s="37"/>
      <c r="CX88" s="37"/>
      <c r="CY88" s="37"/>
      <c r="CZ88" s="37"/>
      <c r="DA88" s="37"/>
      <c r="DB88" s="37"/>
      <c r="DC88" s="37"/>
      <c r="DD88" s="37"/>
      <c r="DE88" s="37"/>
      <c r="DF88" s="37"/>
      <c r="DG88" s="37"/>
      <c r="DH88" s="37"/>
      <c r="DI88" s="37"/>
      <c r="DJ88" s="37"/>
      <c r="DK88" s="37"/>
      <c r="DL88" s="37"/>
      <c r="DM88" s="37"/>
      <c r="DN88" s="37"/>
      <c r="DO88" s="37"/>
      <c r="DP88" s="37"/>
      <c r="DQ88" s="37"/>
      <c r="DR88" s="37"/>
      <c r="DS88" s="37"/>
      <c r="DT88" s="37"/>
      <c r="DU88" s="37"/>
      <c r="DV88" s="37"/>
      <c r="DW88" s="37"/>
      <c r="DX88" s="37"/>
      <c r="DY88" s="37"/>
      <c r="DZ88" s="37"/>
      <c r="EA88" s="37"/>
      <c r="EB88" s="37"/>
      <c r="EC88" s="37"/>
      <c r="ED88" s="37"/>
      <c r="EE88" s="37"/>
      <c r="EF88" s="37"/>
      <c r="EG88" s="37"/>
      <c r="EH88" s="37"/>
      <c r="EI88" s="37"/>
      <c r="EJ88" s="37"/>
      <c r="EK88" s="37"/>
      <c r="EL88" s="37"/>
      <c r="EM88" s="37"/>
      <c r="EN88" s="37"/>
      <c r="EO88" s="37"/>
      <c r="EP88" s="37"/>
      <c r="EQ88" s="37"/>
      <c r="ER88" s="37"/>
      <c r="ES88" s="37"/>
      <c r="ET88" s="37"/>
      <c r="EU88" s="37"/>
      <c r="EV88" s="37"/>
      <c r="EW88" s="37"/>
      <c r="EX88" s="37"/>
      <c r="EY88" s="37"/>
      <c r="EZ88" s="37"/>
      <c r="FA88" s="37"/>
      <c r="FB88" s="37"/>
      <c r="FC88" s="37"/>
      <c r="FD88" s="37"/>
      <c r="FE88" s="37"/>
      <c r="FF88" s="37"/>
      <c r="FG88" s="37"/>
      <c r="FH88" s="37"/>
      <c r="FI88" s="37"/>
      <c r="FJ88" s="37"/>
      <c r="FK88" s="37"/>
      <c r="FL88" s="37"/>
      <c r="FM88" s="37"/>
      <c r="FN88" s="37"/>
      <c r="FO88" s="37"/>
      <c r="FP88" s="37"/>
      <c r="FQ88" s="37"/>
      <c r="FR88" s="37"/>
      <c r="FS88" s="37"/>
      <c r="FT88" s="37"/>
      <c r="FU88" s="37"/>
      <c r="FV88" s="37"/>
      <c r="FW88" s="37"/>
      <c r="FX88" s="37"/>
      <c r="FY88" s="37"/>
      <c r="FZ88" s="37"/>
      <c r="GA88" s="37"/>
      <c r="GB88" s="37"/>
      <c r="GC88" s="37"/>
      <c r="GD88" s="37"/>
      <c r="GE88" s="37"/>
      <c r="GF88" s="37"/>
      <c r="GG88" s="37"/>
      <c r="GH88" s="37"/>
      <c r="GI88" s="37"/>
      <c r="GJ88" s="37"/>
      <c r="GK88" s="37"/>
      <c r="GL88" s="37"/>
      <c r="GM88" s="37"/>
      <c r="GN88" s="37"/>
      <c r="GO88" s="37"/>
      <c r="GP88" s="37"/>
      <c r="GQ88" s="37"/>
      <c r="GR88" s="37"/>
      <c r="GS88" s="37"/>
      <c r="GT88" s="37"/>
      <c r="GU88" s="37"/>
      <c r="GV88" s="37"/>
      <c r="GW88" s="37"/>
      <c r="GX88" s="37"/>
      <c r="GY88" s="37"/>
      <c r="GZ88" s="37"/>
      <c r="HA88" s="37"/>
      <c r="HB88" s="37"/>
      <c r="HC88" s="37"/>
      <c r="HD88" s="37"/>
      <c r="HE88" s="37"/>
      <c r="HF88" s="37"/>
      <c r="HG88" s="37"/>
      <c r="HH88" s="37"/>
      <c r="HI88" s="37"/>
      <c r="HJ88" s="37"/>
      <c r="HK88" s="37"/>
      <c r="HL88" s="37"/>
      <c r="HM88" s="37"/>
      <c r="HN88" s="37"/>
      <c r="HO88" s="37"/>
      <c r="HP88" s="37"/>
      <c r="HQ88" s="37"/>
      <c r="HR88" s="37"/>
      <c r="HS88" s="37"/>
      <c r="HT88" s="37"/>
      <c r="HU88" s="37"/>
      <c r="HV88" s="37"/>
      <c r="HW88" s="37"/>
      <c r="HX88" s="37"/>
      <c r="HY88" s="37"/>
      <c r="HZ88" s="37"/>
      <c r="IA88" s="37"/>
      <c r="IB88" s="37"/>
      <c r="IC88" s="37"/>
      <c r="ID88" s="37"/>
      <c r="IE88" s="37"/>
      <c r="IF88" s="37"/>
      <c r="IG88" s="37"/>
      <c r="IH88" s="37"/>
      <c r="II88" s="37"/>
      <c r="IJ88" s="37"/>
      <c r="IK88" s="37"/>
      <c r="IL88" s="37"/>
      <c r="IM88" s="37"/>
      <c r="IN88" s="37"/>
      <c r="IO88" s="37"/>
      <c r="IP88" s="37"/>
      <c r="IQ88" s="37"/>
      <c r="IR88" s="37"/>
      <c r="IS88" s="37"/>
      <c r="IT88" s="37"/>
      <c r="IU88" s="37"/>
      <c r="IV88" s="37"/>
    </row>
    <row r="89" spans="1:256" s="356" customFormat="1" ht="15" customHeight="1" x14ac:dyDescent="0.2">
      <c r="A89" s="345" t="s">
        <v>80</v>
      </c>
      <c r="B89" s="360">
        <v>366</v>
      </c>
      <c r="C89" s="361">
        <v>193</v>
      </c>
      <c r="D89" s="362">
        <v>257</v>
      </c>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c r="CR89" s="37"/>
      <c r="CS89" s="37"/>
      <c r="CT89" s="37"/>
      <c r="CU89" s="37"/>
      <c r="CV89" s="37"/>
      <c r="CW89" s="37"/>
      <c r="CX89" s="37"/>
      <c r="CY89" s="37"/>
      <c r="CZ89" s="37"/>
      <c r="DA89" s="37"/>
      <c r="DB89" s="37"/>
      <c r="DC89" s="37"/>
      <c r="DD89" s="37"/>
      <c r="DE89" s="37"/>
      <c r="DF89" s="37"/>
      <c r="DG89" s="37"/>
      <c r="DH89" s="37"/>
      <c r="DI89" s="37"/>
      <c r="DJ89" s="37"/>
      <c r="DK89" s="37"/>
      <c r="DL89" s="37"/>
      <c r="DM89" s="37"/>
      <c r="DN89" s="37"/>
      <c r="DO89" s="37"/>
      <c r="DP89" s="37"/>
      <c r="DQ89" s="37"/>
      <c r="DR89" s="37"/>
      <c r="DS89" s="37"/>
      <c r="DT89" s="37"/>
      <c r="DU89" s="37"/>
      <c r="DV89" s="37"/>
      <c r="DW89" s="37"/>
      <c r="DX89" s="37"/>
      <c r="DY89" s="37"/>
      <c r="DZ89" s="37"/>
      <c r="EA89" s="37"/>
      <c r="EB89" s="37"/>
      <c r="EC89" s="37"/>
      <c r="ED89" s="37"/>
      <c r="EE89" s="37"/>
      <c r="EF89" s="37"/>
      <c r="EG89" s="37"/>
      <c r="EH89" s="37"/>
      <c r="EI89" s="37"/>
      <c r="EJ89" s="37"/>
      <c r="EK89" s="37"/>
      <c r="EL89" s="37"/>
      <c r="EM89" s="37"/>
      <c r="EN89" s="37"/>
      <c r="EO89" s="37"/>
      <c r="EP89" s="37"/>
      <c r="EQ89" s="37"/>
      <c r="ER89" s="37"/>
      <c r="ES89" s="37"/>
      <c r="ET89" s="37"/>
      <c r="EU89" s="37"/>
      <c r="EV89" s="37"/>
      <c r="EW89" s="37"/>
      <c r="EX89" s="37"/>
      <c r="EY89" s="37"/>
      <c r="EZ89" s="37"/>
      <c r="FA89" s="37"/>
      <c r="FB89" s="37"/>
      <c r="FC89" s="37"/>
      <c r="FD89" s="37"/>
      <c r="FE89" s="37"/>
      <c r="FF89" s="37"/>
      <c r="FG89" s="37"/>
      <c r="FH89" s="37"/>
      <c r="FI89" s="37"/>
      <c r="FJ89" s="37"/>
      <c r="FK89" s="37"/>
      <c r="FL89" s="37"/>
      <c r="FM89" s="37"/>
      <c r="FN89" s="37"/>
      <c r="FO89" s="37"/>
      <c r="FP89" s="37"/>
      <c r="FQ89" s="37"/>
      <c r="FR89" s="37"/>
      <c r="FS89" s="37"/>
      <c r="FT89" s="37"/>
      <c r="FU89" s="37"/>
      <c r="FV89" s="37"/>
      <c r="FW89" s="37"/>
      <c r="FX89" s="37"/>
      <c r="FY89" s="37"/>
      <c r="FZ89" s="37"/>
      <c r="GA89" s="37"/>
      <c r="GB89" s="37"/>
      <c r="GC89" s="37"/>
      <c r="GD89" s="37"/>
      <c r="GE89" s="37"/>
      <c r="GF89" s="37"/>
      <c r="GG89" s="37"/>
      <c r="GH89" s="37"/>
      <c r="GI89" s="37"/>
      <c r="GJ89" s="37"/>
      <c r="GK89" s="37"/>
      <c r="GL89" s="37"/>
      <c r="GM89" s="37"/>
      <c r="GN89" s="37"/>
      <c r="GO89" s="37"/>
      <c r="GP89" s="37"/>
      <c r="GQ89" s="37"/>
      <c r="GR89" s="37"/>
      <c r="GS89" s="37"/>
      <c r="GT89" s="37"/>
      <c r="GU89" s="37"/>
      <c r="GV89" s="37"/>
      <c r="GW89" s="37"/>
      <c r="GX89" s="37"/>
      <c r="GY89" s="37"/>
      <c r="GZ89" s="37"/>
      <c r="HA89" s="37"/>
      <c r="HB89" s="37"/>
      <c r="HC89" s="37"/>
      <c r="HD89" s="37"/>
      <c r="HE89" s="37"/>
      <c r="HF89" s="37"/>
      <c r="HG89" s="37"/>
      <c r="HH89" s="37"/>
      <c r="HI89" s="37"/>
      <c r="HJ89" s="37"/>
      <c r="HK89" s="37"/>
      <c r="HL89" s="37"/>
      <c r="HM89" s="37"/>
      <c r="HN89" s="37"/>
      <c r="HO89" s="37"/>
      <c r="HP89" s="37"/>
      <c r="HQ89" s="37"/>
      <c r="HR89" s="37"/>
      <c r="HS89" s="37"/>
      <c r="HT89" s="37"/>
      <c r="HU89" s="37"/>
      <c r="HV89" s="37"/>
      <c r="HW89" s="37"/>
      <c r="HX89" s="37"/>
      <c r="HY89" s="37"/>
      <c r="HZ89" s="37"/>
      <c r="IA89" s="37"/>
      <c r="IB89" s="37"/>
      <c r="IC89" s="37"/>
      <c r="ID89" s="37"/>
      <c r="IE89" s="37"/>
      <c r="IF89" s="37"/>
      <c r="IG89" s="37"/>
      <c r="IH89" s="37"/>
      <c r="II89" s="37"/>
      <c r="IJ89" s="37"/>
      <c r="IK89" s="37"/>
      <c r="IL89" s="37"/>
      <c r="IM89" s="37"/>
      <c r="IN89" s="37"/>
      <c r="IO89" s="37"/>
      <c r="IP89" s="37"/>
      <c r="IQ89" s="37"/>
      <c r="IR89" s="37"/>
      <c r="IS89" s="37"/>
      <c r="IT89" s="37"/>
      <c r="IU89" s="37"/>
      <c r="IV89" s="37"/>
    </row>
    <row r="90" spans="1:256" s="356" customFormat="1" ht="15" customHeight="1" x14ac:dyDescent="0.2">
      <c r="A90" s="345" t="s">
        <v>0</v>
      </c>
      <c r="B90" s="360">
        <v>206</v>
      </c>
      <c r="C90" s="361">
        <v>109</v>
      </c>
      <c r="D90" s="362">
        <v>133</v>
      </c>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c r="CR90" s="37"/>
      <c r="CS90" s="37"/>
      <c r="CT90" s="37"/>
      <c r="CU90" s="37"/>
      <c r="CV90" s="37"/>
      <c r="CW90" s="37"/>
      <c r="CX90" s="37"/>
      <c r="CY90" s="37"/>
      <c r="CZ90" s="37"/>
      <c r="DA90" s="37"/>
      <c r="DB90" s="37"/>
      <c r="DC90" s="37"/>
      <c r="DD90" s="37"/>
      <c r="DE90" s="37"/>
      <c r="DF90" s="37"/>
      <c r="DG90" s="37"/>
      <c r="DH90" s="37"/>
      <c r="DI90" s="37"/>
      <c r="DJ90" s="37"/>
      <c r="DK90" s="37"/>
      <c r="DL90" s="37"/>
      <c r="DM90" s="37"/>
      <c r="DN90" s="37"/>
      <c r="DO90" s="37"/>
      <c r="DP90" s="37"/>
      <c r="DQ90" s="37"/>
      <c r="DR90" s="37"/>
      <c r="DS90" s="37"/>
      <c r="DT90" s="37"/>
      <c r="DU90" s="37"/>
      <c r="DV90" s="37"/>
      <c r="DW90" s="37"/>
      <c r="DX90" s="37"/>
      <c r="DY90" s="37"/>
      <c r="DZ90" s="37"/>
      <c r="EA90" s="37"/>
      <c r="EB90" s="37"/>
      <c r="EC90" s="37"/>
      <c r="ED90" s="37"/>
      <c r="EE90" s="37"/>
      <c r="EF90" s="37"/>
      <c r="EG90" s="37"/>
      <c r="EH90" s="37"/>
      <c r="EI90" s="37"/>
      <c r="EJ90" s="37"/>
      <c r="EK90" s="37"/>
      <c r="EL90" s="37"/>
      <c r="EM90" s="37"/>
      <c r="EN90" s="37"/>
      <c r="EO90" s="37"/>
      <c r="EP90" s="37"/>
      <c r="EQ90" s="37"/>
      <c r="ER90" s="37"/>
      <c r="ES90" s="37"/>
      <c r="ET90" s="37"/>
      <c r="EU90" s="37"/>
      <c r="EV90" s="37"/>
      <c r="EW90" s="37"/>
      <c r="EX90" s="37"/>
      <c r="EY90" s="37"/>
      <c r="EZ90" s="37"/>
      <c r="FA90" s="37"/>
      <c r="FB90" s="37"/>
      <c r="FC90" s="37"/>
      <c r="FD90" s="37"/>
      <c r="FE90" s="37"/>
      <c r="FF90" s="37"/>
      <c r="FG90" s="37"/>
      <c r="FH90" s="37"/>
      <c r="FI90" s="37"/>
      <c r="FJ90" s="37"/>
      <c r="FK90" s="37"/>
      <c r="FL90" s="37"/>
      <c r="FM90" s="37"/>
      <c r="FN90" s="37"/>
      <c r="FO90" s="37"/>
      <c r="FP90" s="37"/>
      <c r="FQ90" s="37"/>
      <c r="FR90" s="37"/>
      <c r="FS90" s="37"/>
      <c r="FT90" s="37"/>
      <c r="FU90" s="37"/>
      <c r="FV90" s="37"/>
      <c r="FW90" s="37"/>
      <c r="FX90" s="37"/>
      <c r="FY90" s="37"/>
      <c r="FZ90" s="37"/>
      <c r="GA90" s="37"/>
      <c r="GB90" s="37"/>
      <c r="GC90" s="37"/>
      <c r="GD90" s="37"/>
      <c r="GE90" s="37"/>
      <c r="GF90" s="37"/>
      <c r="GG90" s="37"/>
      <c r="GH90" s="37"/>
      <c r="GI90" s="37"/>
      <c r="GJ90" s="37"/>
      <c r="GK90" s="37"/>
      <c r="GL90" s="37"/>
      <c r="GM90" s="37"/>
      <c r="GN90" s="37"/>
      <c r="GO90" s="37"/>
      <c r="GP90" s="37"/>
      <c r="GQ90" s="37"/>
      <c r="GR90" s="37"/>
      <c r="GS90" s="37"/>
      <c r="GT90" s="37"/>
      <c r="GU90" s="37"/>
      <c r="GV90" s="37"/>
      <c r="GW90" s="37"/>
      <c r="GX90" s="37"/>
      <c r="GY90" s="37"/>
      <c r="GZ90" s="37"/>
      <c r="HA90" s="37"/>
      <c r="HB90" s="37"/>
      <c r="HC90" s="37"/>
      <c r="HD90" s="37"/>
      <c r="HE90" s="37"/>
      <c r="HF90" s="37"/>
      <c r="HG90" s="37"/>
      <c r="HH90" s="37"/>
      <c r="HI90" s="37"/>
      <c r="HJ90" s="37"/>
      <c r="HK90" s="37"/>
      <c r="HL90" s="37"/>
      <c r="HM90" s="37"/>
      <c r="HN90" s="37"/>
      <c r="HO90" s="37"/>
      <c r="HP90" s="37"/>
      <c r="HQ90" s="37"/>
      <c r="HR90" s="37"/>
      <c r="HS90" s="37"/>
      <c r="HT90" s="37"/>
      <c r="HU90" s="37"/>
      <c r="HV90" s="37"/>
      <c r="HW90" s="37"/>
      <c r="HX90" s="37"/>
      <c r="HY90" s="37"/>
      <c r="HZ90" s="37"/>
      <c r="IA90" s="37"/>
      <c r="IB90" s="37"/>
      <c r="IC90" s="37"/>
      <c r="ID90" s="37"/>
      <c r="IE90" s="37"/>
      <c r="IF90" s="37"/>
      <c r="IG90" s="37"/>
      <c r="IH90" s="37"/>
      <c r="II90" s="37"/>
      <c r="IJ90" s="37"/>
      <c r="IK90" s="37"/>
      <c r="IL90" s="37"/>
      <c r="IM90" s="37"/>
      <c r="IN90" s="37"/>
      <c r="IO90" s="37"/>
      <c r="IP90" s="37"/>
      <c r="IQ90" s="37"/>
      <c r="IR90" s="37"/>
      <c r="IS90" s="37"/>
      <c r="IT90" s="37"/>
      <c r="IU90" s="37"/>
      <c r="IV90" s="37"/>
    </row>
    <row r="91" spans="1:256" s="356" customFormat="1" ht="28.5" customHeight="1" x14ac:dyDescent="0.2">
      <c r="A91" s="345" t="s">
        <v>81</v>
      </c>
      <c r="B91" s="360">
        <v>27</v>
      </c>
      <c r="C91" s="361">
        <v>60</v>
      </c>
      <c r="D91" s="362">
        <v>78</v>
      </c>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c r="CR91" s="37"/>
      <c r="CS91" s="37"/>
      <c r="CT91" s="37"/>
      <c r="CU91" s="37"/>
      <c r="CV91" s="37"/>
      <c r="CW91" s="37"/>
      <c r="CX91" s="37"/>
      <c r="CY91" s="37"/>
      <c r="CZ91" s="37"/>
      <c r="DA91" s="37"/>
      <c r="DB91" s="37"/>
      <c r="DC91" s="37"/>
      <c r="DD91" s="37"/>
      <c r="DE91" s="37"/>
      <c r="DF91" s="37"/>
      <c r="DG91" s="37"/>
      <c r="DH91" s="37"/>
      <c r="DI91" s="37"/>
      <c r="DJ91" s="37"/>
      <c r="DK91" s="37"/>
      <c r="DL91" s="37"/>
      <c r="DM91" s="37"/>
      <c r="DN91" s="37"/>
      <c r="DO91" s="37"/>
      <c r="DP91" s="37"/>
      <c r="DQ91" s="37"/>
      <c r="DR91" s="37"/>
      <c r="DS91" s="37"/>
      <c r="DT91" s="37"/>
      <c r="DU91" s="37"/>
      <c r="DV91" s="37"/>
      <c r="DW91" s="37"/>
      <c r="DX91" s="37"/>
      <c r="DY91" s="37"/>
      <c r="DZ91" s="37"/>
      <c r="EA91" s="37"/>
      <c r="EB91" s="37"/>
      <c r="EC91" s="37"/>
      <c r="ED91" s="37"/>
      <c r="EE91" s="37"/>
      <c r="EF91" s="37"/>
      <c r="EG91" s="37"/>
      <c r="EH91" s="37"/>
      <c r="EI91" s="37"/>
      <c r="EJ91" s="37"/>
      <c r="EK91" s="37"/>
      <c r="EL91" s="37"/>
      <c r="EM91" s="37"/>
      <c r="EN91" s="37"/>
      <c r="EO91" s="37"/>
      <c r="EP91" s="37"/>
      <c r="EQ91" s="37"/>
      <c r="ER91" s="37"/>
      <c r="ES91" s="37"/>
      <c r="ET91" s="37"/>
      <c r="EU91" s="37"/>
      <c r="EV91" s="37"/>
      <c r="EW91" s="37"/>
      <c r="EX91" s="37"/>
      <c r="EY91" s="37"/>
      <c r="EZ91" s="37"/>
      <c r="FA91" s="37"/>
      <c r="FB91" s="37"/>
      <c r="FC91" s="37"/>
      <c r="FD91" s="37"/>
      <c r="FE91" s="37"/>
      <c r="FF91" s="37"/>
      <c r="FG91" s="37"/>
      <c r="FH91" s="37"/>
      <c r="FI91" s="37"/>
      <c r="FJ91" s="37"/>
      <c r="FK91" s="37"/>
      <c r="FL91" s="37"/>
      <c r="FM91" s="37"/>
      <c r="FN91" s="37"/>
      <c r="FO91" s="37"/>
      <c r="FP91" s="37"/>
      <c r="FQ91" s="37"/>
      <c r="FR91" s="37"/>
      <c r="FS91" s="37"/>
      <c r="FT91" s="37"/>
      <c r="FU91" s="37"/>
      <c r="FV91" s="37"/>
      <c r="FW91" s="37"/>
      <c r="FX91" s="37"/>
      <c r="FY91" s="37"/>
      <c r="FZ91" s="37"/>
      <c r="GA91" s="37"/>
      <c r="GB91" s="37"/>
      <c r="GC91" s="37"/>
      <c r="GD91" s="37"/>
      <c r="GE91" s="37"/>
      <c r="GF91" s="37"/>
      <c r="GG91" s="37"/>
      <c r="GH91" s="37"/>
      <c r="GI91" s="37"/>
      <c r="GJ91" s="37"/>
      <c r="GK91" s="37"/>
      <c r="GL91" s="37"/>
      <c r="GM91" s="37"/>
      <c r="GN91" s="37"/>
      <c r="GO91" s="37"/>
      <c r="GP91" s="37"/>
      <c r="GQ91" s="37"/>
      <c r="GR91" s="37"/>
      <c r="GS91" s="37"/>
      <c r="GT91" s="37"/>
      <c r="GU91" s="37"/>
      <c r="GV91" s="37"/>
      <c r="GW91" s="37"/>
      <c r="GX91" s="37"/>
      <c r="GY91" s="37"/>
      <c r="GZ91" s="37"/>
      <c r="HA91" s="37"/>
      <c r="HB91" s="37"/>
      <c r="HC91" s="37"/>
      <c r="HD91" s="37"/>
      <c r="HE91" s="37"/>
      <c r="HF91" s="37"/>
      <c r="HG91" s="37"/>
      <c r="HH91" s="37"/>
      <c r="HI91" s="37"/>
      <c r="HJ91" s="37"/>
      <c r="HK91" s="37"/>
      <c r="HL91" s="37"/>
      <c r="HM91" s="37"/>
      <c r="HN91" s="37"/>
      <c r="HO91" s="37"/>
      <c r="HP91" s="37"/>
      <c r="HQ91" s="37"/>
      <c r="HR91" s="37"/>
      <c r="HS91" s="37"/>
      <c r="HT91" s="37"/>
      <c r="HU91" s="37"/>
      <c r="HV91" s="37"/>
      <c r="HW91" s="37"/>
      <c r="HX91" s="37"/>
      <c r="HY91" s="37"/>
      <c r="HZ91" s="37"/>
      <c r="IA91" s="37"/>
      <c r="IB91" s="37"/>
      <c r="IC91" s="37"/>
      <c r="ID91" s="37"/>
      <c r="IE91" s="37"/>
      <c r="IF91" s="37"/>
      <c r="IG91" s="37"/>
      <c r="IH91" s="37"/>
      <c r="II91" s="37"/>
      <c r="IJ91" s="37"/>
      <c r="IK91" s="37"/>
      <c r="IL91" s="37"/>
      <c r="IM91" s="37"/>
      <c r="IN91" s="37"/>
      <c r="IO91" s="37"/>
      <c r="IP91" s="37"/>
      <c r="IQ91" s="37"/>
      <c r="IR91" s="37"/>
      <c r="IS91" s="37"/>
      <c r="IT91" s="37"/>
      <c r="IU91" s="37"/>
      <c r="IV91" s="37"/>
    </row>
    <row r="92" spans="1:256" s="356" customFormat="1" ht="15" customHeight="1" x14ac:dyDescent="0.2">
      <c r="A92" s="345" t="s">
        <v>97</v>
      </c>
      <c r="B92" s="360">
        <v>227</v>
      </c>
      <c r="C92" s="361">
        <v>94</v>
      </c>
      <c r="D92" s="362">
        <v>119</v>
      </c>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c r="CR92" s="37"/>
      <c r="CS92" s="37"/>
      <c r="CT92" s="37"/>
      <c r="CU92" s="37"/>
      <c r="CV92" s="37"/>
      <c r="CW92" s="37"/>
      <c r="CX92" s="37"/>
      <c r="CY92" s="37"/>
      <c r="CZ92" s="37"/>
      <c r="DA92" s="37"/>
      <c r="DB92" s="37"/>
      <c r="DC92" s="37"/>
      <c r="DD92" s="37"/>
      <c r="DE92" s="37"/>
      <c r="DF92" s="37"/>
      <c r="DG92" s="37"/>
      <c r="DH92" s="37"/>
      <c r="DI92" s="37"/>
      <c r="DJ92" s="37"/>
      <c r="DK92" s="37"/>
      <c r="DL92" s="37"/>
      <c r="DM92" s="37"/>
      <c r="DN92" s="37"/>
      <c r="DO92" s="37"/>
      <c r="DP92" s="37"/>
      <c r="DQ92" s="37"/>
      <c r="DR92" s="37"/>
      <c r="DS92" s="37"/>
      <c r="DT92" s="37"/>
      <c r="DU92" s="37"/>
      <c r="DV92" s="37"/>
      <c r="DW92" s="37"/>
      <c r="DX92" s="37"/>
      <c r="DY92" s="37"/>
      <c r="DZ92" s="37"/>
      <c r="EA92" s="37"/>
      <c r="EB92" s="37"/>
      <c r="EC92" s="37"/>
      <c r="ED92" s="37"/>
      <c r="EE92" s="37"/>
      <c r="EF92" s="37"/>
      <c r="EG92" s="37"/>
      <c r="EH92" s="37"/>
      <c r="EI92" s="37"/>
      <c r="EJ92" s="37"/>
      <c r="EK92" s="37"/>
      <c r="EL92" s="37"/>
      <c r="EM92" s="37"/>
      <c r="EN92" s="37"/>
      <c r="EO92" s="37"/>
      <c r="EP92" s="37"/>
      <c r="EQ92" s="37"/>
      <c r="ER92" s="37"/>
      <c r="ES92" s="37"/>
      <c r="ET92" s="37"/>
      <c r="EU92" s="37"/>
      <c r="EV92" s="37"/>
      <c r="EW92" s="37"/>
      <c r="EX92" s="37"/>
      <c r="EY92" s="37"/>
      <c r="EZ92" s="37"/>
      <c r="FA92" s="37"/>
      <c r="FB92" s="37"/>
      <c r="FC92" s="37"/>
      <c r="FD92" s="37"/>
      <c r="FE92" s="37"/>
      <c r="FF92" s="37"/>
      <c r="FG92" s="37"/>
      <c r="FH92" s="37"/>
      <c r="FI92" s="37"/>
      <c r="FJ92" s="37"/>
      <c r="FK92" s="37"/>
      <c r="FL92" s="37"/>
      <c r="FM92" s="37"/>
      <c r="FN92" s="37"/>
      <c r="FO92" s="37"/>
      <c r="FP92" s="37"/>
      <c r="FQ92" s="37"/>
      <c r="FR92" s="37"/>
      <c r="FS92" s="37"/>
      <c r="FT92" s="37"/>
      <c r="FU92" s="37"/>
      <c r="FV92" s="37"/>
      <c r="FW92" s="37"/>
      <c r="FX92" s="37"/>
      <c r="FY92" s="37"/>
      <c r="FZ92" s="37"/>
      <c r="GA92" s="37"/>
      <c r="GB92" s="37"/>
      <c r="GC92" s="37"/>
      <c r="GD92" s="37"/>
      <c r="GE92" s="37"/>
      <c r="GF92" s="37"/>
      <c r="GG92" s="37"/>
      <c r="GH92" s="37"/>
      <c r="GI92" s="37"/>
      <c r="GJ92" s="37"/>
      <c r="GK92" s="37"/>
      <c r="GL92" s="37"/>
      <c r="GM92" s="37"/>
      <c r="GN92" s="37"/>
      <c r="GO92" s="37"/>
      <c r="GP92" s="37"/>
      <c r="GQ92" s="37"/>
      <c r="GR92" s="37"/>
      <c r="GS92" s="37"/>
      <c r="GT92" s="37"/>
      <c r="GU92" s="37"/>
      <c r="GV92" s="37"/>
      <c r="GW92" s="37"/>
      <c r="GX92" s="37"/>
      <c r="GY92" s="37"/>
      <c r="GZ92" s="37"/>
      <c r="HA92" s="37"/>
      <c r="HB92" s="37"/>
      <c r="HC92" s="37"/>
      <c r="HD92" s="37"/>
      <c r="HE92" s="37"/>
      <c r="HF92" s="37"/>
      <c r="HG92" s="37"/>
      <c r="HH92" s="37"/>
      <c r="HI92" s="37"/>
      <c r="HJ92" s="37"/>
      <c r="HK92" s="37"/>
      <c r="HL92" s="37"/>
      <c r="HM92" s="37"/>
      <c r="HN92" s="37"/>
      <c r="HO92" s="37"/>
      <c r="HP92" s="37"/>
      <c r="HQ92" s="37"/>
      <c r="HR92" s="37"/>
      <c r="HS92" s="37"/>
      <c r="HT92" s="37"/>
      <c r="HU92" s="37"/>
      <c r="HV92" s="37"/>
      <c r="HW92" s="37"/>
      <c r="HX92" s="37"/>
      <c r="HY92" s="37"/>
      <c r="HZ92" s="37"/>
      <c r="IA92" s="37"/>
      <c r="IB92" s="37"/>
      <c r="IC92" s="37"/>
      <c r="ID92" s="37"/>
      <c r="IE92" s="37"/>
      <c r="IF92" s="37"/>
      <c r="IG92" s="37"/>
      <c r="IH92" s="37"/>
      <c r="II92" s="37"/>
      <c r="IJ92" s="37"/>
      <c r="IK92" s="37"/>
      <c r="IL92" s="37"/>
      <c r="IM92" s="37"/>
      <c r="IN92" s="37"/>
      <c r="IO92" s="37"/>
      <c r="IP92" s="37"/>
      <c r="IQ92" s="37"/>
      <c r="IR92" s="37"/>
      <c r="IS92" s="37"/>
      <c r="IT92" s="37"/>
      <c r="IU92" s="37"/>
      <c r="IV92" s="37"/>
    </row>
    <row r="93" spans="1:256" s="356" customFormat="1" ht="15" customHeight="1" x14ac:dyDescent="0.2">
      <c r="A93" s="345" t="s">
        <v>94</v>
      </c>
      <c r="B93" s="360">
        <v>13</v>
      </c>
      <c r="C93" s="361">
        <v>8</v>
      </c>
      <c r="D93" s="362">
        <v>9</v>
      </c>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c r="CR93" s="37"/>
      <c r="CS93" s="37"/>
      <c r="CT93" s="37"/>
      <c r="CU93" s="37"/>
      <c r="CV93" s="37"/>
      <c r="CW93" s="37"/>
      <c r="CX93" s="37"/>
      <c r="CY93" s="37"/>
      <c r="CZ93" s="37"/>
      <c r="DA93" s="37"/>
      <c r="DB93" s="37"/>
      <c r="DC93" s="37"/>
      <c r="DD93" s="37"/>
      <c r="DE93" s="37"/>
      <c r="DF93" s="37"/>
      <c r="DG93" s="37"/>
      <c r="DH93" s="37"/>
      <c r="DI93" s="37"/>
      <c r="DJ93" s="37"/>
      <c r="DK93" s="37"/>
      <c r="DL93" s="37"/>
      <c r="DM93" s="37"/>
      <c r="DN93" s="37"/>
      <c r="DO93" s="37"/>
      <c r="DP93" s="37"/>
      <c r="DQ93" s="37"/>
      <c r="DR93" s="37"/>
      <c r="DS93" s="37"/>
      <c r="DT93" s="37"/>
      <c r="DU93" s="37"/>
      <c r="DV93" s="37"/>
      <c r="DW93" s="37"/>
      <c r="DX93" s="37"/>
      <c r="DY93" s="37"/>
      <c r="DZ93" s="37"/>
      <c r="EA93" s="37"/>
      <c r="EB93" s="37"/>
      <c r="EC93" s="37"/>
      <c r="ED93" s="37"/>
      <c r="EE93" s="37"/>
      <c r="EF93" s="37"/>
      <c r="EG93" s="37"/>
      <c r="EH93" s="37"/>
      <c r="EI93" s="37"/>
      <c r="EJ93" s="37"/>
      <c r="EK93" s="37"/>
      <c r="EL93" s="37"/>
      <c r="EM93" s="37"/>
      <c r="EN93" s="37"/>
      <c r="EO93" s="37"/>
      <c r="EP93" s="37"/>
      <c r="EQ93" s="37"/>
      <c r="ER93" s="37"/>
      <c r="ES93" s="37"/>
      <c r="ET93" s="37"/>
      <c r="EU93" s="37"/>
      <c r="EV93" s="37"/>
      <c r="EW93" s="37"/>
      <c r="EX93" s="37"/>
      <c r="EY93" s="37"/>
      <c r="EZ93" s="37"/>
      <c r="FA93" s="37"/>
      <c r="FB93" s="37"/>
      <c r="FC93" s="37"/>
      <c r="FD93" s="37"/>
      <c r="FE93" s="37"/>
      <c r="FF93" s="37"/>
      <c r="FG93" s="37"/>
      <c r="FH93" s="37"/>
      <c r="FI93" s="37"/>
      <c r="FJ93" s="37"/>
      <c r="FK93" s="37"/>
      <c r="FL93" s="37"/>
      <c r="FM93" s="37"/>
      <c r="FN93" s="37"/>
      <c r="FO93" s="37"/>
      <c r="FP93" s="37"/>
      <c r="FQ93" s="37"/>
      <c r="FR93" s="37"/>
      <c r="FS93" s="37"/>
      <c r="FT93" s="37"/>
      <c r="FU93" s="37"/>
      <c r="FV93" s="37"/>
      <c r="FW93" s="37"/>
      <c r="FX93" s="37"/>
      <c r="FY93" s="37"/>
      <c r="FZ93" s="37"/>
      <c r="GA93" s="37"/>
      <c r="GB93" s="37"/>
      <c r="GC93" s="37"/>
      <c r="GD93" s="37"/>
      <c r="GE93" s="37"/>
      <c r="GF93" s="37"/>
      <c r="GG93" s="37"/>
      <c r="GH93" s="37"/>
      <c r="GI93" s="37"/>
      <c r="GJ93" s="37"/>
      <c r="GK93" s="37"/>
      <c r="GL93" s="37"/>
      <c r="GM93" s="37"/>
      <c r="GN93" s="37"/>
      <c r="GO93" s="37"/>
      <c r="GP93" s="37"/>
      <c r="GQ93" s="37"/>
      <c r="GR93" s="37"/>
      <c r="GS93" s="37"/>
      <c r="GT93" s="37"/>
      <c r="GU93" s="37"/>
      <c r="GV93" s="37"/>
      <c r="GW93" s="37"/>
      <c r="GX93" s="37"/>
      <c r="GY93" s="37"/>
      <c r="GZ93" s="37"/>
      <c r="HA93" s="37"/>
      <c r="HB93" s="37"/>
      <c r="HC93" s="37"/>
      <c r="HD93" s="37"/>
      <c r="HE93" s="37"/>
      <c r="HF93" s="37"/>
      <c r="HG93" s="37"/>
      <c r="HH93" s="37"/>
      <c r="HI93" s="37"/>
      <c r="HJ93" s="37"/>
      <c r="HK93" s="37"/>
      <c r="HL93" s="37"/>
      <c r="HM93" s="37"/>
      <c r="HN93" s="37"/>
      <c r="HO93" s="37"/>
      <c r="HP93" s="37"/>
      <c r="HQ93" s="37"/>
      <c r="HR93" s="37"/>
      <c r="HS93" s="37"/>
      <c r="HT93" s="37"/>
      <c r="HU93" s="37"/>
      <c r="HV93" s="37"/>
      <c r="HW93" s="37"/>
      <c r="HX93" s="37"/>
      <c r="HY93" s="37"/>
      <c r="HZ93" s="37"/>
      <c r="IA93" s="37"/>
      <c r="IB93" s="37"/>
      <c r="IC93" s="37"/>
      <c r="ID93" s="37"/>
      <c r="IE93" s="37"/>
      <c r="IF93" s="37"/>
      <c r="IG93" s="37"/>
      <c r="IH93" s="37"/>
      <c r="II93" s="37"/>
      <c r="IJ93" s="37"/>
      <c r="IK93" s="37"/>
      <c r="IL93" s="37"/>
      <c r="IM93" s="37"/>
      <c r="IN93" s="37"/>
      <c r="IO93" s="37"/>
      <c r="IP93" s="37"/>
      <c r="IQ93" s="37"/>
      <c r="IR93" s="37"/>
      <c r="IS93" s="37"/>
      <c r="IT93" s="37"/>
      <c r="IU93" s="37"/>
      <c r="IV93" s="37"/>
    </row>
    <row r="94" spans="1:256" s="356" customFormat="1" ht="15" customHeight="1" x14ac:dyDescent="0.2">
      <c r="A94" s="345" t="s">
        <v>90</v>
      </c>
      <c r="B94" s="360">
        <v>213</v>
      </c>
      <c r="C94" s="361">
        <v>228</v>
      </c>
      <c r="D94" s="362">
        <v>450</v>
      </c>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7"/>
      <c r="CZ94" s="37"/>
      <c r="DA94" s="37"/>
      <c r="DB94" s="37"/>
      <c r="DC94" s="37"/>
      <c r="DD94" s="37"/>
      <c r="DE94" s="37"/>
      <c r="DF94" s="37"/>
      <c r="DG94" s="37"/>
      <c r="DH94" s="37"/>
      <c r="DI94" s="37"/>
      <c r="DJ94" s="37"/>
      <c r="DK94" s="37"/>
      <c r="DL94" s="37"/>
      <c r="DM94" s="37"/>
      <c r="DN94" s="37"/>
      <c r="DO94" s="37"/>
      <c r="DP94" s="37"/>
      <c r="DQ94" s="37"/>
      <c r="DR94" s="37"/>
      <c r="DS94" s="37"/>
      <c r="DT94" s="37"/>
      <c r="DU94" s="37"/>
      <c r="DV94" s="37"/>
      <c r="DW94" s="37"/>
      <c r="DX94" s="37"/>
      <c r="DY94" s="37"/>
      <c r="DZ94" s="37"/>
      <c r="EA94" s="37"/>
      <c r="EB94" s="37"/>
      <c r="EC94" s="37"/>
      <c r="ED94" s="37"/>
      <c r="EE94" s="37"/>
      <c r="EF94" s="37"/>
      <c r="EG94" s="37"/>
      <c r="EH94" s="37"/>
      <c r="EI94" s="37"/>
      <c r="EJ94" s="37"/>
      <c r="EK94" s="37"/>
      <c r="EL94" s="37"/>
      <c r="EM94" s="37"/>
      <c r="EN94" s="37"/>
      <c r="EO94" s="37"/>
      <c r="EP94" s="37"/>
      <c r="EQ94" s="37"/>
      <c r="ER94" s="37"/>
      <c r="ES94" s="37"/>
      <c r="ET94" s="37"/>
      <c r="EU94" s="37"/>
      <c r="EV94" s="37"/>
      <c r="EW94" s="37"/>
      <c r="EX94" s="37"/>
      <c r="EY94" s="37"/>
      <c r="EZ94" s="37"/>
      <c r="FA94" s="37"/>
      <c r="FB94" s="37"/>
      <c r="FC94" s="37"/>
      <c r="FD94" s="37"/>
      <c r="FE94" s="37"/>
      <c r="FF94" s="37"/>
      <c r="FG94" s="37"/>
      <c r="FH94" s="37"/>
      <c r="FI94" s="37"/>
      <c r="FJ94" s="37"/>
      <c r="FK94" s="37"/>
      <c r="FL94" s="37"/>
      <c r="FM94" s="37"/>
      <c r="FN94" s="37"/>
      <c r="FO94" s="37"/>
      <c r="FP94" s="37"/>
      <c r="FQ94" s="37"/>
      <c r="FR94" s="37"/>
      <c r="FS94" s="37"/>
      <c r="FT94" s="37"/>
      <c r="FU94" s="37"/>
      <c r="FV94" s="37"/>
      <c r="FW94" s="37"/>
      <c r="FX94" s="37"/>
      <c r="FY94" s="37"/>
      <c r="FZ94" s="37"/>
      <c r="GA94" s="37"/>
      <c r="GB94" s="37"/>
      <c r="GC94" s="37"/>
      <c r="GD94" s="37"/>
      <c r="GE94" s="37"/>
      <c r="GF94" s="37"/>
      <c r="GG94" s="37"/>
      <c r="GH94" s="37"/>
      <c r="GI94" s="37"/>
      <c r="GJ94" s="37"/>
      <c r="GK94" s="37"/>
      <c r="GL94" s="37"/>
      <c r="GM94" s="37"/>
      <c r="GN94" s="37"/>
      <c r="GO94" s="37"/>
      <c r="GP94" s="37"/>
      <c r="GQ94" s="37"/>
      <c r="GR94" s="37"/>
      <c r="GS94" s="37"/>
      <c r="GT94" s="37"/>
      <c r="GU94" s="37"/>
      <c r="GV94" s="37"/>
      <c r="GW94" s="37"/>
      <c r="GX94" s="37"/>
      <c r="GY94" s="37"/>
      <c r="GZ94" s="37"/>
      <c r="HA94" s="37"/>
      <c r="HB94" s="37"/>
      <c r="HC94" s="37"/>
      <c r="HD94" s="37"/>
      <c r="HE94" s="37"/>
      <c r="HF94" s="37"/>
      <c r="HG94" s="37"/>
      <c r="HH94" s="37"/>
      <c r="HI94" s="37"/>
      <c r="HJ94" s="37"/>
      <c r="HK94" s="37"/>
      <c r="HL94" s="37"/>
      <c r="HM94" s="37"/>
      <c r="HN94" s="37"/>
      <c r="HO94" s="37"/>
      <c r="HP94" s="37"/>
      <c r="HQ94" s="37"/>
      <c r="HR94" s="37"/>
      <c r="HS94" s="37"/>
      <c r="HT94" s="37"/>
      <c r="HU94" s="37"/>
      <c r="HV94" s="37"/>
      <c r="HW94" s="37"/>
      <c r="HX94" s="37"/>
      <c r="HY94" s="37"/>
      <c r="HZ94" s="37"/>
      <c r="IA94" s="37"/>
      <c r="IB94" s="37"/>
      <c r="IC94" s="37"/>
      <c r="ID94" s="37"/>
      <c r="IE94" s="37"/>
      <c r="IF94" s="37"/>
      <c r="IG94" s="37"/>
      <c r="IH94" s="37"/>
      <c r="II94" s="37"/>
      <c r="IJ94" s="37"/>
      <c r="IK94" s="37"/>
      <c r="IL94" s="37"/>
      <c r="IM94" s="37"/>
      <c r="IN94" s="37"/>
      <c r="IO94" s="37"/>
      <c r="IP94" s="37"/>
      <c r="IQ94" s="37"/>
      <c r="IR94" s="37"/>
      <c r="IS94" s="37"/>
      <c r="IT94" s="37"/>
      <c r="IU94" s="37"/>
      <c r="IV94" s="37"/>
    </row>
    <row r="95" spans="1:256" s="356" customFormat="1" ht="15" customHeight="1" x14ac:dyDescent="0.2">
      <c r="A95" s="345" t="s">
        <v>75</v>
      </c>
      <c r="B95" s="360">
        <v>4</v>
      </c>
      <c r="C95" s="361">
        <v>2</v>
      </c>
      <c r="D95" s="362">
        <v>4</v>
      </c>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7"/>
      <c r="CZ95" s="37"/>
      <c r="DA95" s="37"/>
      <c r="DB95" s="37"/>
      <c r="DC95" s="37"/>
      <c r="DD95" s="37"/>
      <c r="DE95" s="37"/>
      <c r="DF95" s="37"/>
      <c r="DG95" s="37"/>
      <c r="DH95" s="37"/>
      <c r="DI95" s="37"/>
      <c r="DJ95" s="37"/>
      <c r="DK95" s="37"/>
      <c r="DL95" s="37"/>
      <c r="DM95" s="37"/>
      <c r="DN95" s="37"/>
      <c r="DO95" s="37"/>
      <c r="DP95" s="37"/>
      <c r="DQ95" s="37"/>
      <c r="DR95" s="37"/>
      <c r="DS95" s="37"/>
      <c r="DT95" s="37"/>
      <c r="DU95" s="37"/>
      <c r="DV95" s="37"/>
      <c r="DW95" s="37"/>
      <c r="DX95" s="37"/>
      <c r="DY95" s="37"/>
      <c r="DZ95" s="37"/>
      <c r="EA95" s="37"/>
      <c r="EB95" s="37"/>
      <c r="EC95" s="37"/>
      <c r="ED95" s="37"/>
      <c r="EE95" s="37"/>
      <c r="EF95" s="37"/>
      <c r="EG95" s="37"/>
      <c r="EH95" s="37"/>
      <c r="EI95" s="37"/>
      <c r="EJ95" s="37"/>
      <c r="EK95" s="37"/>
      <c r="EL95" s="37"/>
      <c r="EM95" s="37"/>
      <c r="EN95" s="37"/>
      <c r="EO95" s="37"/>
      <c r="EP95" s="37"/>
      <c r="EQ95" s="37"/>
      <c r="ER95" s="37"/>
      <c r="ES95" s="37"/>
      <c r="ET95" s="37"/>
      <c r="EU95" s="37"/>
      <c r="EV95" s="37"/>
      <c r="EW95" s="37"/>
      <c r="EX95" s="37"/>
      <c r="EY95" s="37"/>
      <c r="EZ95" s="37"/>
      <c r="FA95" s="37"/>
      <c r="FB95" s="37"/>
      <c r="FC95" s="37"/>
      <c r="FD95" s="37"/>
      <c r="FE95" s="37"/>
      <c r="FF95" s="37"/>
      <c r="FG95" s="37"/>
      <c r="FH95" s="37"/>
      <c r="FI95" s="37"/>
      <c r="FJ95" s="37"/>
      <c r="FK95" s="37"/>
      <c r="FL95" s="37"/>
      <c r="FM95" s="37"/>
      <c r="FN95" s="37"/>
      <c r="FO95" s="37"/>
      <c r="FP95" s="37"/>
      <c r="FQ95" s="37"/>
      <c r="FR95" s="37"/>
      <c r="FS95" s="37"/>
      <c r="FT95" s="37"/>
      <c r="FU95" s="37"/>
      <c r="FV95" s="37"/>
      <c r="FW95" s="37"/>
      <c r="FX95" s="37"/>
      <c r="FY95" s="37"/>
      <c r="FZ95" s="37"/>
      <c r="GA95" s="37"/>
      <c r="GB95" s="37"/>
      <c r="GC95" s="37"/>
      <c r="GD95" s="37"/>
      <c r="GE95" s="37"/>
      <c r="GF95" s="37"/>
      <c r="GG95" s="37"/>
      <c r="GH95" s="37"/>
      <c r="GI95" s="37"/>
      <c r="GJ95" s="37"/>
      <c r="GK95" s="37"/>
      <c r="GL95" s="37"/>
      <c r="GM95" s="37"/>
      <c r="GN95" s="37"/>
      <c r="GO95" s="37"/>
      <c r="GP95" s="37"/>
      <c r="GQ95" s="37"/>
      <c r="GR95" s="37"/>
      <c r="GS95" s="37"/>
      <c r="GT95" s="37"/>
      <c r="GU95" s="37"/>
      <c r="GV95" s="37"/>
      <c r="GW95" s="37"/>
      <c r="GX95" s="37"/>
      <c r="GY95" s="37"/>
      <c r="GZ95" s="37"/>
      <c r="HA95" s="37"/>
      <c r="HB95" s="37"/>
      <c r="HC95" s="37"/>
      <c r="HD95" s="37"/>
      <c r="HE95" s="37"/>
      <c r="HF95" s="37"/>
      <c r="HG95" s="37"/>
      <c r="HH95" s="37"/>
      <c r="HI95" s="37"/>
      <c r="HJ95" s="37"/>
      <c r="HK95" s="37"/>
      <c r="HL95" s="37"/>
      <c r="HM95" s="37"/>
      <c r="HN95" s="37"/>
      <c r="HO95" s="37"/>
      <c r="HP95" s="37"/>
      <c r="HQ95" s="37"/>
      <c r="HR95" s="37"/>
      <c r="HS95" s="37"/>
      <c r="HT95" s="37"/>
      <c r="HU95" s="37"/>
      <c r="HV95" s="37"/>
      <c r="HW95" s="37"/>
      <c r="HX95" s="37"/>
      <c r="HY95" s="37"/>
      <c r="HZ95" s="37"/>
      <c r="IA95" s="37"/>
      <c r="IB95" s="37"/>
      <c r="IC95" s="37"/>
      <c r="ID95" s="37"/>
      <c r="IE95" s="37"/>
      <c r="IF95" s="37"/>
      <c r="IG95" s="37"/>
      <c r="IH95" s="37"/>
      <c r="II95" s="37"/>
      <c r="IJ95" s="37"/>
      <c r="IK95" s="37"/>
      <c r="IL95" s="37"/>
      <c r="IM95" s="37"/>
      <c r="IN95" s="37"/>
      <c r="IO95" s="37"/>
      <c r="IP95" s="37"/>
      <c r="IQ95" s="37"/>
      <c r="IR95" s="37"/>
      <c r="IS95" s="37"/>
      <c r="IT95" s="37"/>
      <c r="IU95" s="37"/>
      <c r="IV95" s="37"/>
    </row>
    <row r="96" spans="1:256" s="356" customFormat="1" ht="15" customHeight="1" x14ac:dyDescent="0.2">
      <c r="A96" s="345" t="s">
        <v>82</v>
      </c>
      <c r="B96" s="360">
        <v>18</v>
      </c>
      <c r="C96" s="361">
        <v>25</v>
      </c>
      <c r="D96" s="362">
        <v>32</v>
      </c>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7"/>
      <c r="CZ96" s="37"/>
      <c r="DA96" s="37"/>
      <c r="DB96" s="37"/>
      <c r="DC96" s="37"/>
      <c r="DD96" s="37"/>
      <c r="DE96" s="37"/>
      <c r="DF96" s="37"/>
      <c r="DG96" s="37"/>
      <c r="DH96" s="37"/>
      <c r="DI96" s="37"/>
      <c r="DJ96" s="37"/>
      <c r="DK96" s="37"/>
      <c r="DL96" s="37"/>
      <c r="DM96" s="37"/>
      <c r="DN96" s="37"/>
      <c r="DO96" s="37"/>
      <c r="DP96" s="37"/>
      <c r="DQ96" s="37"/>
      <c r="DR96" s="37"/>
      <c r="DS96" s="37"/>
      <c r="DT96" s="37"/>
      <c r="DU96" s="37"/>
      <c r="DV96" s="37"/>
      <c r="DW96" s="37"/>
      <c r="DX96" s="37"/>
      <c r="DY96" s="37"/>
      <c r="DZ96" s="37"/>
      <c r="EA96" s="37"/>
      <c r="EB96" s="37"/>
      <c r="EC96" s="37"/>
      <c r="ED96" s="37"/>
      <c r="EE96" s="37"/>
      <c r="EF96" s="37"/>
      <c r="EG96" s="37"/>
      <c r="EH96" s="37"/>
      <c r="EI96" s="37"/>
      <c r="EJ96" s="37"/>
      <c r="EK96" s="37"/>
      <c r="EL96" s="37"/>
      <c r="EM96" s="37"/>
      <c r="EN96" s="37"/>
      <c r="EO96" s="37"/>
      <c r="EP96" s="37"/>
      <c r="EQ96" s="37"/>
      <c r="ER96" s="37"/>
      <c r="ES96" s="37"/>
      <c r="ET96" s="37"/>
      <c r="EU96" s="37"/>
      <c r="EV96" s="37"/>
      <c r="EW96" s="37"/>
      <c r="EX96" s="37"/>
      <c r="EY96" s="37"/>
      <c r="EZ96" s="37"/>
      <c r="FA96" s="37"/>
      <c r="FB96" s="37"/>
      <c r="FC96" s="37"/>
      <c r="FD96" s="37"/>
      <c r="FE96" s="37"/>
      <c r="FF96" s="37"/>
      <c r="FG96" s="37"/>
      <c r="FH96" s="37"/>
      <c r="FI96" s="37"/>
      <c r="FJ96" s="37"/>
      <c r="FK96" s="37"/>
      <c r="FL96" s="37"/>
      <c r="FM96" s="37"/>
      <c r="FN96" s="37"/>
      <c r="FO96" s="37"/>
      <c r="FP96" s="37"/>
      <c r="FQ96" s="37"/>
      <c r="FR96" s="37"/>
      <c r="FS96" s="37"/>
      <c r="FT96" s="37"/>
      <c r="FU96" s="37"/>
      <c r="FV96" s="37"/>
      <c r="FW96" s="37"/>
      <c r="FX96" s="37"/>
      <c r="FY96" s="37"/>
      <c r="FZ96" s="37"/>
      <c r="GA96" s="37"/>
      <c r="GB96" s="37"/>
      <c r="GC96" s="37"/>
      <c r="GD96" s="37"/>
      <c r="GE96" s="37"/>
      <c r="GF96" s="37"/>
      <c r="GG96" s="37"/>
      <c r="GH96" s="37"/>
      <c r="GI96" s="37"/>
      <c r="GJ96" s="37"/>
      <c r="GK96" s="37"/>
      <c r="GL96" s="37"/>
      <c r="GM96" s="37"/>
      <c r="GN96" s="37"/>
      <c r="GO96" s="37"/>
      <c r="GP96" s="37"/>
      <c r="GQ96" s="37"/>
      <c r="GR96" s="37"/>
      <c r="GS96" s="37"/>
      <c r="GT96" s="37"/>
      <c r="GU96" s="37"/>
      <c r="GV96" s="37"/>
      <c r="GW96" s="37"/>
      <c r="GX96" s="37"/>
      <c r="GY96" s="37"/>
      <c r="GZ96" s="37"/>
      <c r="HA96" s="37"/>
      <c r="HB96" s="37"/>
      <c r="HC96" s="37"/>
      <c r="HD96" s="37"/>
      <c r="HE96" s="37"/>
      <c r="HF96" s="37"/>
      <c r="HG96" s="37"/>
      <c r="HH96" s="37"/>
      <c r="HI96" s="37"/>
      <c r="HJ96" s="37"/>
      <c r="HK96" s="37"/>
      <c r="HL96" s="37"/>
      <c r="HM96" s="37"/>
      <c r="HN96" s="37"/>
      <c r="HO96" s="37"/>
      <c r="HP96" s="37"/>
      <c r="HQ96" s="37"/>
      <c r="HR96" s="37"/>
      <c r="HS96" s="37"/>
      <c r="HT96" s="37"/>
      <c r="HU96" s="37"/>
      <c r="HV96" s="37"/>
      <c r="HW96" s="37"/>
      <c r="HX96" s="37"/>
      <c r="HY96" s="37"/>
      <c r="HZ96" s="37"/>
      <c r="IA96" s="37"/>
      <c r="IB96" s="37"/>
      <c r="IC96" s="37"/>
      <c r="ID96" s="37"/>
      <c r="IE96" s="37"/>
      <c r="IF96" s="37"/>
      <c r="IG96" s="37"/>
      <c r="IH96" s="37"/>
      <c r="II96" s="37"/>
      <c r="IJ96" s="37"/>
      <c r="IK96" s="37"/>
      <c r="IL96" s="37"/>
      <c r="IM96" s="37"/>
      <c r="IN96" s="37"/>
      <c r="IO96" s="37"/>
      <c r="IP96" s="37"/>
      <c r="IQ96" s="37"/>
      <c r="IR96" s="37"/>
      <c r="IS96" s="37"/>
      <c r="IT96" s="37"/>
      <c r="IU96" s="37"/>
      <c r="IV96" s="37"/>
    </row>
    <row r="97" spans="1:256" s="356" customFormat="1" ht="15" customHeight="1" x14ac:dyDescent="0.2">
      <c r="A97" s="345" t="s">
        <v>91</v>
      </c>
      <c r="B97" s="360">
        <v>64</v>
      </c>
      <c r="C97" s="361">
        <v>68</v>
      </c>
      <c r="D97" s="362">
        <v>145</v>
      </c>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c r="CW97" s="37"/>
      <c r="CX97" s="37"/>
      <c r="CY97" s="37"/>
      <c r="CZ97" s="37"/>
      <c r="DA97" s="37"/>
      <c r="DB97" s="37"/>
      <c r="DC97" s="37"/>
      <c r="DD97" s="37"/>
      <c r="DE97" s="37"/>
      <c r="DF97" s="37"/>
      <c r="DG97" s="37"/>
      <c r="DH97" s="37"/>
      <c r="DI97" s="37"/>
      <c r="DJ97" s="37"/>
      <c r="DK97" s="37"/>
      <c r="DL97" s="37"/>
      <c r="DM97" s="37"/>
      <c r="DN97" s="37"/>
      <c r="DO97" s="37"/>
      <c r="DP97" s="37"/>
      <c r="DQ97" s="37"/>
      <c r="DR97" s="37"/>
      <c r="DS97" s="37"/>
      <c r="DT97" s="37"/>
      <c r="DU97" s="37"/>
      <c r="DV97" s="37"/>
      <c r="DW97" s="37"/>
      <c r="DX97" s="37"/>
      <c r="DY97" s="37"/>
      <c r="DZ97" s="37"/>
      <c r="EA97" s="37"/>
      <c r="EB97" s="37"/>
      <c r="EC97" s="37"/>
      <c r="ED97" s="37"/>
      <c r="EE97" s="37"/>
      <c r="EF97" s="37"/>
      <c r="EG97" s="37"/>
      <c r="EH97" s="37"/>
      <c r="EI97" s="37"/>
      <c r="EJ97" s="37"/>
      <c r="EK97" s="37"/>
      <c r="EL97" s="37"/>
      <c r="EM97" s="37"/>
      <c r="EN97" s="37"/>
      <c r="EO97" s="37"/>
      <c r="EP97" s="37"/>
      <c r="EQ97" s="37"/>
      <c r="ER97" s="37"/>
      <c r="ES97" s="37"/>
      <c r="ET97" s="37"/>
      <c r="EU97" s="37"/>
      <c r="EV97" s="37"/>
      <c r="EW97" s="37"/>
      <c r="EX97" s="37"/>
      <c r="EY97" s="37"/>
      <c r="EZ97" s="37"/>
      <c r="FA97" s="37"/>
      <c r="FB97" s="37"/>
      <c r="FC97" s="37"/>
      <c r="FD97" s="37"/>
      <c r="FE97" s="37"/>
      <c r="FF97" s="37"/>
      <c r="FG97" s="37"/>
      <c r="FH97" s="37"/>
      <c r="FI97" s="37"/>
      <c r="FJ97" s="37"/>
      <c r="FK97" s="37"/>
      <c r="FL97" s="37"/>
      <c r="FM97" s="37"/>
      <c r="FN97" s="37"/>
      <c r="FO97" s="37"/>
      <c r="FP97" s="37"/>
      <c r="FQ97" s="37"/>
      <c r="FR97" s="37"/>
      <c r="FS97" s="37"/>
      <c r="FT97" s="37"/>
      <c r="FU97" s="37"/>
      <c r="FV97" s="37"/>
      <c r="FW97" s="37"/>
      <c r="FX97" s="37"/>
      <c r="FY97" s="37"/>
      <c r="FZ97" s="37"/>
      <c r="GA97" s="37"/>
      <c r="GB97" s="37"/>
      <c r="GC97" s="37"/>
      <c r="GD97" s="37"/>
      <c r="GE97" s="37"/>
      <c r="GF97" s="37"/>
      <c r="GG97" s="37"/>
      <c r="GH97" s="37"/>
      <c r="GI97" s="37"/>
      <c r="GJ97" s="37"/>
      <c r="GK97" s="37"/>
      <c r="GL97" s="37"/>
      <c r="GM97" s="37"/>
      <c r="GN97" s="37"/>
      <c r="GO97" s="37"/>
      <c r="GP97" s="37"/>
      <c r="GQ97" s="37"/>
      <c r="GR97" s="37"/>
      <c r="GS97" s="37"/>
      <c r="GT97" s="37"/>
      <c r="GU97" s="37"/>
      <c r="GV97" s="37"/>
      <c r="GW97" s="37"/>
      <c r="GX97" s="37"/>
      <c r="GY97" s="37"/>
      <c r="GZ97" s="37"/>
      <c r="HA97" s="37"/>
      <c r="HB97" s="37"/>
      <c r="HC97" s="37"/>
      <c r="HD97" s="37"/>
      <c r="HE97" s="37"/>
      <c r="HF97" s="37"/>
      <c r="HG97" s="37"/>
      <c r="HH97" s="37"/>
      <c r="HI97" s="37"/>
      <c r="HJ97" s="37"/>
      <c r="HK97" s="37"/>
      <c r="HL97" s="37"/>
      <c r="HM97" s="37"/>
      <c r="HN97" s="37"/>
      <c r="HO97" s="37"/>
      <c r="HP97" s="37"/>
      <c r="HQ97" s="37"/>
      <c r="HR97" s="37"/>
      <c r="HS97" s="37"/>
      <c r="HT97" s="37"/>
      <c r="HU97" s="37"/>
      <c r="HV97" s="37"/>
      <c r="HW97" s="37"/>
      <c r="HX97" s="37"/>
      <c r="HY97" s="37"/>
      <c r="HZ97" s="37"/>
      <c r="IA97" s="37"/>
      <c r="IB97" s="37"/>
      <c r="IC97" s="37"/>
      <c r="ID97" s="37"/>
      <c r="IE97" s="37"/>
      <c r="IF97" s="37"/>
      <c r="IG97" s="37"/>
      <c r="IH97" s="37"/>
      <c r="II97" s="37"/>
      <c r="IJ97" s="37"/>
      <c r="IK97" s="37"/>
      <c r="IL97" s="37"/>
      <c r="IM97" s="37"/>
      <c r="IN97" s="37"/>
      <c r="IO97" s="37"/>
      <c r="IP97" s="37"/>
      <c r="IQ97" s="37"/>
      <c r="IR97" s="37"/>
      <c r="IS97" s="37"/>
      <c r="IT97" s="37"/>
      <c r="IU97" s="37"/>
      <c r="IV97" s="37"/>
    </row>
    <row r="98" spans="1:256" s="356" customFormat="1" ht="15" customHeight="1" x14ac:dyDescent="0.2">
      <c r="A98" s="345" t="s">
        <v>105</v>
      </c>
      <c r="B98" s="360">
        <v>24</v>
      </c>
      <c r="C98" s="361">
        <v>16</v>
      </c>
      <c r="D98" s="362">
        <v>53</v>
      </c>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37"/>
      <c r="CS98" s="37"/>
      <c r="CT98" s="37"/>
      <c r="CU98" s="37"/>
      <c r="CV98" s="37"/>
      <c r="CW98" s="37"/>
      <c r="CX98" s="37"/>
      <c r="CY98" s="37"/>
      <c r="CZ98" s="37"/>
      <c r="DA98" s="37"/>
      <c r="DB98" s="37"/>
      <c r="DC98" s="37"/>
      <c r="DD98" s="37"/>
      <c r="DE98" s="37"/>
      <c r="DF98" s="37"/>
      <c r="DG98" s="37"/>
      <c r="DH98" s="37"/>
      <c r="DI98" s="37"/>
      <c r="DJ98" s="37"/>
      <c r="DK98" s="37"/>
      <c r="DL98" s="37"/>
      <c r="DM98" s="37"/>
      <c r="DN98" s="37"/>
      <c r="DO98" s="37"/>
      <c r="DP98" s="37"/>
      <c r="DQ98" s="37"/>
      <c r="DR98" s="37"/>
      <c r="DS98" s="37"/>
      <c r="DT98" s="37"/>
      <c r="DU98" s="37"/>
      <c r="DV98" s="37"/>
      <c r="DW98" s="37"/>
      <c r="DX98" s="37"/>
      <c r="DY98" s="37"/>
      <c r="DZ98" s="37"/>
      <c r="EA98" s="37"/>
      <c r="EB98" s="37"/>
      <c r="EC98" s="37"/>
      <c r="ED98" s="37"/>
      <c r="EE98" s="37"/>
      <c r="EF98" s="37"/>
      <c r="EG98" s="37"/>
      <c r="EH98" s="37"/>
      <c r="EI98" s="37"/>
      <c r="EJ98" s="37"/>
      <c r="EK98" s="37"/>
      <c r="EL98" s="37"/>
      <c r="EM98" s="37"/>
      <c r="EN98" s="37"/>
      <c r="EO98" s="37"/>
      <c r="EP98" s="37"/>
      <c r="EQ98" s="37"/>
      <c r="ER98" s="37"/>
      <c r="ES98" s="37"/>
      <c r="ET98" s="37"/>
      <c r="EU98" s="37"/>
      <c r="EV98" s="37"/>
      <c r="EW98" s="37"/>
      <c r="EX98" s="37"/>
      <c r="EY98" s="37"/>
      <c r="EZ98" s="37"/>
      <c r="FA98" s="37"/>
      <c r="FB98" s="37"/>
      <c r="FC98" s="37"/>
      <c r="FD98" s="37"/>
      <c r="FE98" s="37"/>
      <c r="FF98" s="37"/>
      <c r="FG98" s="37"/>
      <c r="FH98" s="37"/>
      <c r="FI98" s="37"/>
      <c r="FJ98" s="37"/>
      <c r="FK98" s="37"/>
      <c r="FL98" s="37"/>
      <c r="FM98" s="37"/>
      <c r="FN98" s="37"/>
      <c r="FO98" s="37"/>
      <c r="FP98" s="37"/>
      <c r="FQ98" s="37"/>
      <c r="FR98" s="37"/>
      <c r="FS98" s="37"/>
      <c r="FT98" s="37"/>
      <c r="FU98" s="37"/>
      <c r="FV98" s="37"/>
      <c r="FW98" s="37"/>
      <c r="FX98" s="37"/>
      <c r="FY98" s="37"/>
      <c r="FZ98" s="37"/>
      <c r="GA98" s="37"/>
      <c r="GB98" s="37"/>
      <c r="GC98" s="37"/>
      <c r="GD98" s="37"/>
      <c r="GE98" s="37"/>
      <c r="GF98" s="37"/>
      <c r="GG98" s="37"/>
      <c r="GH98" s="37"/>
      <c r="GI98" s="37"/>
      <c r="GJ98" s="37"/>
      <c r="GK98" s="37"/>
      <c r="GL98" s="37"/>
      <c r="GM98" s="37"/>
      <c r="GN98" s="37"/>
      <c r="GO98" s="37"/>
      <c r="GP98" s="37"/>
      <c r="GQ98" s="37"/>
      <c r="GR98" s="37"/>
      <c r="GS98" s="37"/>
      <c r="GT98" s="37"/>
      <c r="GU98" s="37"/>
      <c r="GV98" s="37"/>
      <c r="GW98" s="37"/>
      <c r="GX98" s="37"/>
      <c r="GY98" s="37"/>
      <c r="GZ98" s="37"/>
      <c r="HA98" s="37"/>
      <c r="HB98" s="37"/>
      <c r="HC98" s="37"/>
      <c r="HD98" s="37"/>
      <c r="HE98" s="37"/>
      <c r="HF98" s="37"/>
      <c r="HG98" s="37"/>
      <c r="HH98" s="37"/>
      <c r="HI98" s="37"/>
      <c r="HJ98" s="37"/>
      <c r="HK98" s="37"/>
      <c r="HL98" s="37"/>
      <c r="HM98" s="37"/>
      <c r="HN98" s="37"/>
      <c r="HO98" s="37"/>
      <c r="HP98" s="37"/>
      <c r="HQ98" s="37"/>
      <c r="HR98" s="37"/>
      <c r="HS98" s="37"/>
      <c r="HT98" s="37"/>
      <c r="HU98" s="37"/>
      <c r="HV98" s="37"/>
      <c r="HW98" s="37"/>
      <c r="HX98" s="37"/>
      <c r="HY98" s="37"/>
      <c r="HZ98" s="37"/>
      <c r="IA98" s="37"/>
      <c r="IB98" s="37"/>
      <c r="IC98" s="37"/>
      <c r="ID98" s="37"/>
      <c r="IE98" s="37"/>
      <c r="IF98" s="37"/>
      <c r="IG98" s="37"/>
      <c r="IH98" s="37"/>
      <c r="II98" s="37"/>
      <c r="IJ98" s="37"/>
      <c r="IK98" s="37"/>
      <c r="IL98" s="37"/>
      <c r="IM98" s="37"/>
      <c r="IN98" s="37"/>
      <c r="IO98" s="37"/>
      <c r="IP98" s="37"/>
      <c r="IQ98" s="37"/>
      <c r="IR98" s="37"/>
      <c r="IS98" s="37"/>
      <c r="IT98" s="37"/>
      <c r="IU98" s="37"/>
      <c r="IV98" s="37"/>
    </row>
    <row r="99" spans="1:256" s="356" customFormat="1" ht="15" customHeight="1" x14ac:dyDescent="0.2">
      <c r="A99" s="345" t="s">
        <v>84</v>
      </c>
      <c r="B99" s="360">
        <v>26</v>
      </c>
      <c r="C99" s="361">
        <v>24</v>
      </c>
      <c r="D99" s="362">
        <v>37</v>
      </c>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c r="CR99" s="37"/>
      <c r="CS99" s="37"/>
      <c r="CT99" s="37"/>
      <c r="CU99" s="37"/>
      <c r="CV99" s="37"/>
      <c r="CW99" s="37"/>
      <c r="CX99" s="37"/>
      <c r="CY99" s="37"/>
      <c r="CZ99" s="37"/>
      <c r="DA99" s="37"/>
      <c r="DB99" s="37"/>
      <c r="DC99" s="37"/>
      <c r="DD99" s="37"/>
      <c r="DE99" s="37"/>
      <c r="DF99" s="37"/>
      <c r="DG99" s="37"/>
      <c r="DH99" s="37"/>
      <c r="DI99" s="37"/>
      <c r="DJ99" s="37"/>
      <c r="DK99" s="37"/>
      <c r="DL99" s="37"/>
      <c r="DM99" s="37"/>
      <c r="DN99" s="37"/>
      <c r="DO99" s="37"/>
      <c r="DP99" s="37"/>
      <c r="DQ99" s="37"/>
      <c r="DR99" s="37"/>
      <c r="DS99" s="37"/>
      <c r="DT99" s="37"/>
      <c r="DU99" s="37"/>
      <c r="DV99" s="37"/>
      <c r="DW99" s="37"/>
      <c r="DX99" s="37"/>
      <c r="DY99" s="37"/>
      <c r="DZ99" s="37"/>
      <c r="EA99" s="37"/>
      <c r="EB99" s="37"/>
      <c r="EC99" s="37"/>
      <c r="ED99" s="37"/>
      <c r="EE99" s="37"/>
      <c r="EF99" s="37"/>
      <c r="EG99" s="37"/>
      <c r="EH99" s="37"/>
      <c r="EI99" s="37"/>
      <c r="EJ99" s="37"/>
      <c r="EK99" s="37"/>
      <c r="EL99" s="37"/>
      <c r="EM99" s="37"/>
      <c r="EN99" s="37"/>
      <c r="EO99" s="37"/>
      <c r="EP99" s="37"/>
      <c r="EQ99" s="37"/>
      <c r="ER99" s="37"/>
      <c r="ES99" s="37"/>
      <c r="ET99" s="37"/>
      <c r="EU99" s="37"/>
      <c r="EV99" s="37"/>
      <c r="EW99" s="37"/>
      <c r="EX99" s="37"/>
      <c r="EY99" s="37"/>
      <c r="EZ99" s="37"/>
      <c r="FA99" s="37"/>
      <c r="FB99" s="37"/>
      <c r="FC99" s="37"/>
      <c r="FD99" s="37"/>
      <c r="FE99" s="37"/>
      <c r="FF99" s="37"/>
      <c r="FG99" s="37"/>
      <c r="FH99" s="37"/>
      <c r="FI99" s="37"/>
      <c r="FJ99" s="37"/>
      <c r="FK99" s="37"/>
      <c r="FL99" s="37"/>
      <c r="FM99" s="37"/>
      <c r="FN99" s="37"/>
      <c r="FO99" s="37"/>
      <c r="FP99" s="37"/>
      <c r="FQ99" s="37"/>
      <c r="FR99" s="37"/>
      <c r="FS99" s="37"/>
      <c r="FT99" s="37"/>
      <c r="FU99" s="37"/>
      <c r="FV99" s="37"/>
      <c r="FW99" s="37"/>
      <c r="FX99" s="37"/>
      <c r="FY99" s="37"/>
      <c r="FZ99" s="37"/>
      <c r="GA99" s="37"/>
      <c r="GB99" s="37"/>
      <c r="GC99" s="37"/>
      <c r="GD99" s="37"/>
      <c r="GE99" s="37"/>
      <c r="GF99" s="37"/>
      <c r="GG99" s="37"/>
      <c r="GH99" s="37"/>
      <c r="GI99" s="37"/>
      <c r="GJ99" s="37"/>
      <c r="GK99" s="37"/>
      <c r="GL99" s="37"/>
      <c r="GM99" s="37"/>
      <c r="GN99" s="37"/>
      <c r="GO99" s="37"/>
      <c r="GP99" s="37"/>
      <c r="GQ99" s="37"/>
      <c r="GR99" s="37"/>
      <c r="GS99" s="37"/>
      <c r="GT99" s="37"/>
      <c r="GU99" s="37"/>
      <c r="GV99" s="37"/>
      <c r="GW99" s="37"/>
      <c r="GX99" s="37"/>
      <c r="GY99" s="37"/>
      <c r="GZ99" s="37"/>
      <c r="HA99" s="37"/>
      <c r="HB99" s="37"/>
      <c r="HC99" s="37"/>
      <c r="HD99" s="37"/>
      <c r="HE99" s="37"/>
      <c r="HF99" s="37"/>
      <c r="HG99" s="37"/>
      <c r="HH99" s="37"/>
      <c r="HI99" s="37"/>
      <c r="HJ99" s="37"/>
      <c r="HK99" s="37"/>
      <c r="HL99" s="37"/>
      <c r="HM99" s="37"/>
      <c r="HN99" s="37"/>
      <c r="HO99" s="37"/>
      <c r="HP99" s="37"/>
      <c r="HQ99" s="37"/>
      <c r="HR99" s="37"/>
      <c r="HS99" s="37"/>
      <c r="HT99" s="37"/>
      <c r="HU99" s="37"/>
      <c r="HV99" s="37"/>
      <c r="HW99" s="37"/>
      <c r="HX99" s="37"/>
      <c r="HY99" s="37"/>
      <c r="HZ99" s="37"/>
      <c r="IA99" s="37"/>
      <c r="IB99" s="37"/>
      <c r="IC99" s="37"/>
      <c r="ID99" s="37"/>
      <c r="IE99" s="37"/>
      <c r="IF99" s="37"/>
      <c r="IG99" s="37"/>
      <c r="IH99" s="37"/>
      <c r="II99" s="37"/>
      <c r="IJ99" s="37"/>
      <c r="IK99" s="37"/>
      <c r="IL99" s="37"/>
      <c r="IM99" s="37"/>
      <c r="IN99" s="37"/>
      <c r="IO99" s="37"/>
      <c r="IP99" s="37"/>
      <c r="IQ99" s="37"/>
      <c r="IR99" s="37"/>
      <c r="IS99" s="37"/>
      <c r="IT99" s="37"/>
      <c r="IU99" s="37"/>
      <c r="IV99" s="37"/>
    </row>
    <row r="100" spans="1:256" s="356" customFormat="1" ht="13.5" thickBot="1" x14ac:dyDescent="0.25">
      <c r="A100" s="345" t="s">
        <v>272</v>
      </c>
      <c r="B100" s="360">
        <v>0</v>
      </c>
      <c r="C100" s="361">
        <v>28</v>
      </c>
      <c r="D100" s="362">
        <v>0</v>
      </c>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c r="DB100" s="37"/>
      <c r="DC100" s="37"/>
      <c r="DD100" s="37"/>
      <c r="DE100" s="37"/>
      <c r="DF100" s="37"/>
      <c r="DG100" s="37"/>
      <c r="DH100" s="37"/>
      <c r="DI100" s="37"/>
      <c r="DJ100" s="37"/>
      <c r="DK100" s="37"/>
      <c r="DL100" s="37"/>
      <c r="DM100" s="37"/>
      <c r="DN100" s="37"/>
      <c r="DO100" s="37"/>
      <c r="DP100" s="37"/>
      <c r="DQ100" s="37"/>
      <c r="DR100" s="37"/>
      <c r="DS100" s="37"/>
      <c r="DT100" s="37"/>
      <c r="DU100" s="37"/>
      <c r="DV100" s="37"/>
      <c r="DW100" s="37"/>
      <c r="DX100" s="37"/>
      <c r="DY100" s="37"/>
      <c r="DZ100" s="37"/>
      <c r="EA100" s="37"/>
      <c r="EB100" s="37"/>
      <c r="EC100" s="37"/>
      <c r="ED100" s="37"/>
      <c r="EE100" s="37"/>
      <c r="EF100" s="37"/>
      <c r="EG100" s="37"/>
      <c r="EH100" s="37"/>
      <c r="EI100" s="37"/>
      <c r="EJ100" s="37"/>
      <c r="EK100" s="37"/>
      <c r="EL100" s="37"/>
      <c r="EM100" s="37"/>
      <c r="EN100" s="37"/>
      <c r="EO100" s="37"/>
      <c r="EP100" s="37"/>
      <c r="EQ100" s="37"/>
      <c r="ER100" s="37"/>
      <c r="ES100" s="37"/>
      <c r="ET100" s="37"/>
      <c r="EU100" s="37"/>
      <c r="EV100" s="37"/>
      <c r="EW100" s="37"/>
      <c r="EX100" s="37"/>
      <c r="EY100" s="37"/>
      <c r="EZ100" s="37"/>
      <c r="FA100" s="37"/>
      <c r="FB100" s="37"/>
      <c r="FC100" s="37"/>
      <c r="FD100" s="37"/>
      <c r="FE100" s="37"/>
      <c r="FF100" s="37"/>
      <c r="FG100" s="37"/>
      <c r="FH100" s="37"/>
      <c r="FI100" s="37"/>
      <c r="FJ100" s="37"/>
      <c r="FK100" s="37"/>
      <c r="FL100" s="37"/>
      <c r="FM100" s="37"/>
      <c r="FN100" s="37"/>
      <c r="FO100" s="37"/>
      <c r="FP100" s="37"/>
      <c r="FQ100" s="37"/>
      <c r="FR100" s="37"/>
      <c r="FS100" s="37"/>
      <c r="FT100" s="37"/>
      <c r="FU100" s="37"/>
      <c r="FV100" s="37"/>
      <c r="FW100" s="37"/>
      <c r="FX100" s="37"/>
      <c r="FY100" s="37"/>
      <c r="FZ100" s="37"/>
      <c r="GA100" s="37"/>
      <c r="GB100" s="37"/>
      <c r="GC100" s="37"/>
      <c r="GD100" s="37"/>
      <c r="GE100" s="37"/>
      <c r="GF100" s="37"/>
      <c r="GG100" s="37"/>
      <c r="GH100" s="37"/>
      <c r="GI100" s="37"/>
      <c r="GJ100" s="37"/>
      <c r="GK100" s="37"/>
      <c r="GL100" s="37"/>
      <c r="GM100" s="37"/>
      <c r="GN100" s="37"/>
      <c r="GO100" s="37"/>
      <c r="GP100" s="37"/>
      <c r="GQ100" s="37"/>
      <c r="GR100" s="37"/>
      <c r="GS100" s="37"/>
      <c r="GT100" s="37"/>
      <c r="GU100" s="37"/>
      <c r="GV100" s="37"/>
      <c r="GW100" s="37"/>
      <c r="GX100" s="37"/>
      <c r="GY100" s="37"/>
      <c r="GZ100" s="37"/>
      <c r="HA100" s="37"/>
      <c r="HB100" s="37"/>
      <c r="HC100" s="37"/>
      <c r="HD100" s="37"/>
      <c r="HE100" s="37"/>
      <c r="HF100" s="37"/>
      <c r="HG100" s="37"/>
      <c r="HH100" s="37"/>
      <c r="HI100" s="37"/>
      <c r="HJ100" s="37"/>
      <c r="HK100" s="37"/>
      <c r="HL100" s="37"/>
      <c r="HM100" s="37"/>
      <c r="HN100" s="37"/>
      <c r="HO100" s="37"/>
      <c r="HP100" s="37"/>
      <c r="HQ100" s="37"/>
      <c r="HR100" s="37"/>
      <c r="HS100" s="37"/>
      <c r="HT100" s="37"/>
      <c r="HU100" s="37"/>
      <c r="HV100" s="37"/>
      <c r="HW100" s="37"/>
      <c r="HX100" s="37"/>
      <c r="HY100" s="37"/>
      <c r="HZ100" s="37"/>
      <c r="IA100" s="37"/>
      <c r="IB100" s="37"/>
      <c r="IC100" s="37"/>
      <c r="ID100" s="37"/>
      <c r="IE100" s="37"/>
      <c r="IF100" s="37"/>
      <c r="IG100" s="37"/>
      <c r="IH100" s="37"/>
      <c r="II100" s="37"/>
      <c r="IJ100" s="37"/>
      <c r="IK100" s="37"/>
      <c r="IL100" s="37"/>
      <c r="IM100" s="37"/>
      <c r="IN100" s="37"/>
      <c r="IO100" s="37"/>
      <c r="IP100" s="37"/>
      <c r="IQ100" s="37"/>
      <c r="IR100" s="37"/>
      <c r="IS100" s="37"/>
      <c r="IT100" s="37"/>
      <c r="IU100" s="37"/>
      <c r="IV100" s="37"/>
    </row>
    <row r="101" spans="1:256" s="356" customFormat="1" ht="13.5" thickBot="1" x14ac:dyDescent="0.25">
      <c r="A101" s="349" t="s">
        <v>312</v>
      </c>
      <c r="B101" s="351">
        <v>1401</v>
      </c>
      <c r="C101" s="351">
        <v>1070</v>
      </c>
      <c r="D101" s="350">
        <v>1646</v>
      </c>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DE101" s="37"/>
      <c r="DF101" s="37"/>
      <c r="DG101" s="37"/>
      <c r="DH101" s="37"/>
      <c r="DI101" s="37"/>
      <c r="DJ101" s="37"/>
      <c r="DK101" s="37"/>
      <c r="DL101" s="37"/>
      <c r="DM101" s="37"/>
      <c r="DN101" s="37"/>
      <c r="DO101" s="37"/>
      <c r="DP101" s="37"/>
      <c r="DQ101" s="37"/>
      <c r="DR101" s="37"/>
      <c r="DS101" s="37"/>
      <c r="DT101" s="37"/>
      <c r="DU101" s="37"/>
      <c r="DV101" s="37"/>
      <c r="DW101" s="37"/>
      <c r="DX101" s="37"/>
      <c r="DY101" s="37"/>
      <c r="DZ101" s="37"/>
      <c r="EA101" s="37"/>
      <c r="EB101" s="37"/>
      <c r="EC101" s="37"/>
      <c r="ED101" s="37"/>
      <c r="EE101" s="37"/>
      <c r="EF101" s="37"/>
      <c r="EG101" s="37"/>
      <c r="EH101" s="37"/>
      <c r="EI101" s="37"/>
      <c r="EJ101" s="37"/>
      <c r="EK101" s="37"/>
      <c r="EL101" s="37"/>
      <c r="EM101" s="37"/>
      <c r="EN101" s="37"/>
      <c r="EO101" s="37"/>
      <c r="EP101" s="37"/>
      <c r="EQ101" s="37"/>
      <c r="ER101" s="37"/>
      <c r="ES101" s="37"/>
      <c r="ET101" s="37"/>
      <c r="EU101" s="37"/>
      <c r="EV101" s="37"/>
      <c r="EW101" s="37"/>
      <c r="EX101" s="37"/>
      <c r="EY101" s="37"/>
      <c r="EZ101" s="37"/>
      <c r="FA101" s="37"/>
      <c r="FB101" s="37"/>
      <c r="FC101" s="37"/>
      <c r="FD101" s="37"/>
      <c r="FE101" s="37"/>
      <c r="FF101" s="37"/>
      <c r="FG101" s="37"/>
      <c r="FH101" s="37"/>
      <c r="FI101" s="37"/>
      <c r="FJ101" s="37"/>
      <c r="FK101" s="37"/>
      <c r="FL101" s="37"/>
      <c r="FM101" s="37"/>
      <c r="FN101" s="37"/>
      <c r="FO101" s="37"/>
      <c r="FP101" s="37"/>
      <c r="FQ101" s="37"/>
      <c r="FR101" s="37"/>
      <c r="FS101" s="37"/>
      <c r="FT101" s="37"/>
      <c r="FU101" s="37"/>
      <c r="FV101" s="37"/>
      <c r="FW101" s="37"/>
      <c r="FX101" s="37"/>
      <c r="FY101" s="37"/>
      <c r="FZ101" s="37"/>
      <c r="GA101" s="37"/>
      <c r="GB101" s="37"/>
      <c r="GC101" s="37"/>
      <c r="GD101" s="37"/>
      <c r="GE101" s="37"/>
      <c r="GF101" s="37"/>
      <c r="GG101" s="37"/>
      <c r="GH101" s="37"/>
      <c r="GI101" s="37"/>
      <c r="GJ101" s="37"/>
      <c r="GK101" s="37"/>
      <c r="GL101" s="37"/>
      <c r="GM101" s="37"/>
      <c r="GN101" s="37"/>
      <c r="GO101" s="37"/>
      <c r="GP101" s="37"/>
      <c r="GQ101" s="37"/>
      <c r="GR101" s="37"/>
      <c r="GS101" s="37"/>
      <c r="GT101" s="37"/>
      <c r="GU101" s="37"/>
      <c r="GV101" s="37"/>
      <c r="GW101" s="37"/>
      <c r="GX101" s="37"/>
      <c r="GY101" s="37"/>
      <c r="GZ101" s="37"/>
      <c r="HA101" s="37"/>
      <c r="HB101" s="37"/>
      <c r="HC101" s="37"/>
      <c r="HD101" s="37"/>
      <c r="HE101" s="37"/>
      <c r="HF101" s="37"/>
      <c r="HG101" s="37"/>
      <c r="HH101" s="37"/>
      <c r="HI101" s="37"/>
      <c r="HJ101" s="37"/>
      <c r="HK101" s="37"/>
      <c r="HL101" s="37"/>
      <c r="HM101" s="37"/>
      <c r="HN101" s="37"/>
      <c r="HO101" s="37"/>
      <c r="HP101" s="37"/>
      <c r="HQ101" s="37"/>
      <c r="HR101" s="37"/>
      <c r="HS101" s="37"/>
      <c r="HT101" s="37"/>
      <c r="HU101" s="37"/>
      <c r="HV101" s="37"/>
      <c r="HW101" s="37"/>
      <c r="HX101" s="37"/>
      <c r="HY101" s="37"/>
      <c r="HZ101" s="37"/>
      <c r="IA101" s="37"/>
      <c r="IB101" s="37"/>
      <c r="IC101" s="37"/>
      <c r="ID101" s="37"/>
      <c r="IE101" s="37"/>
      <c r="IF101" s="37"/>
      <c r="IG101" s="37"/>
      <c r="IH101" s="37"/>
      <c r="II101" s="37"/>
      <c r="IJ101" s="37"/>
      <c r="IK101" s="37"/>
      <c r="IL101" s="37"/>
      <c r="IM101" s="37"/>
      <c r="IN101" s="37"/>
      <c r="IO101" s="37"/>
      <c r="IP101" s="37"/>
      <c r="IQ101" s="37"/>
      <c r="IR101" s="37"/>
      <c r="IS101" s="37"/>
      <c r="IT101" s="37"/>
      <c r="IU101" s="37"/>
      <c r="IV101" s="37"/>
    </row>
    <row r="102" spans="1:256" s="356" customFormat="1" x14ac:dyDescent="0.2">
      <c r="A102" s="263"/>
      <c r="B102" s="363"/>
      <c r="C102" s="364"/>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37"/>
      <c r="CS102" s="37"/>
      <c r="CT102" s="37"/>
      <c r="CU102" s="37"/>
      <c r="CV102" s="37"/>
      <c r="CW102" s="37"/>
      <c r="CX102" s="37"/>
      <c r="CY102" s="37"/>
      <c r="CZ102" s="37"/>
      <c r="DA102" s="37"/>
      <c r="DB102" s="37"/>
      <c r="DC102" s="37"/>
      <c r="DD102" s="37"/>
      <c r="DE102" s="37"/>
      <c r="DF102" s="37"/>
      <c r="DG102" s="37"/>
      <c r="DH102" s="37"/>
      <c r="DI102" s="37"/>
      <c r="DJ102" s="37"/>
      <c r="DK102" s="37"/>
      <c r="DL102" s="37"/>
      <c r="DM102" s="37"/>
      <c r="DN102" s="37"/>
      <c r="DO102" s="37"/>
      <c r="DP102" s="37"/>
      <c r="DQ102" s="37"/>
      <c r="DR102" s="37"/>
      <c r="DS102" s="37"/>
      <c r="DT102" s="37"/>
      <c r="DU102" s="37"/>
      <c r="DV102" s="37"/>
      <c r="DW102" s="37"/>
      <c r="DX102" s="37"/>
      <c r="DY102" s="37"/>
      <c r="DZ102" s="37"/>
      <c r="EA102" s="37"/>
      <c r="EB102" s="37"/>
      <c r="EC102" s="37"/>
      <c r="ED102" s="37"/>
      <c r="EE102" s="37"/>
      <c r="EF102" s="37"/>
      <c r="EG102" s="37"/>
      <c r="EH102" s="37"/>
      <c r="EI102" s="37"/>
      <c r="EJ102" s="37"/>
      <c r="EK102" s="37"/>
      <c r="EL102" s="37"/>
      <c r="EM102" s="37"/>
      <c r="EN102" s="37"/>
      <c r="EO102" s="37"/>
      <c r="EP102" s="37"/>
      <c r="EQ102" s="37"/>
      <c r="ER102" s="37"/>
      <c r="ES102" s="37"/>
      <c r="ET102" s="37"/>
      <c r="EU102" s="37"/>
      <c r="EV102" s="37"/>
      <c r="EW102" s="37"/>
      <c r="EX102" s="37"/>
      <c r="EY102" s="37"/>
      <c r="EZ102" s="37"/>
      <c r="FA102" s="37"/>
      <c r="FB102" s="37"/>
      <c r="FC102" s="37"/>
      <c r="FD102" s="37"/>
      <c r="FE102" s="37"/>
      <c r="FF102" s="37"/>
      <c r="FG102" s="37"/>
      <c r="FH102" s="37"/>
      <c r="FI102" s="37"/>
      <c r="FJ102" s="37"/>
      <c r="FK102" s="37"/>
      <c r="FL102" s="37"/>
      <c r="FM102" s="37"/>
      <c r="FN102" s="37"/>
      <c r="FO102" s="37"/>
      <c r="FP102" s="37"/>
      <c r="FQ102" s="37"/>
      <c r="FR102" s="37"/>
      <c r="FS102" s="37"/>
      <c r="FT102" s="37"/>
      <c r="FU102" s="37"/>
      <c r="FV102" s="37"/>
      <c r="FW102" s="37"/>
      <c r="FX102" s="37"/>
      <c r="FY102" s="37"/>
      <c r="FZ102" s="37"/>
      <c r="GA102" s="37"/>
      <c r="GB102" s="37"/>
      <c r="GC102" s="37"/>
      <c r="GD102" s="37"/>
      <c r="GE102" s="37"/>
      <c r="GF102" s="37"/>
      <c r="GG102" s="37"/>
      <c r="GH102" s="37"/>
      <c r="GI102" s="37"/>
      <c r="GJ102" s="37"/>
      <c r="GK102" s="37"/>
      <c r="GL102" s="37"/>
      <c r="GM102" s="37"/>
      <c r="GN102" s="37"/>
      <c r="GO102" s="37"/>
      <c r="GP102" s="37"/>
      <c r="GQ102" s="37"/>
      <c r="GR102" s="37"/>
      <c r="GS102" s="37"/>
      <c r="GT102" s="37"/>
      <c r="GU102" s="37"/>
      <c r="GV102" s="37"/>
      <c r="GW102" s="37"/>
      <c r="GX102" s="37"/>
      <c r="GY102" s="37"/>
      <c r="GZ102" s="37"/>
      <c r="HA102" s="37"/>
      <c r="HB102" s="37"/>
      <c r="HC102" s="37"/>
      <c r="HD102" s="37"/>
      <c r="HE102" s="37"/>
      <c r="HF102" s="37"/>
      <c r="HG102" s="37"/>
      <c r="HH102" s="37"/>
      <c r="HI102" s="37"/>
      <c r="HJ102" s="37"/>
      <c r="HK102" s="37"/>
      <c r="HL102" s="37"/>
      <c r="HM102" s="37"/>
      <c r="HN102" s="37"/>
      <c r="HO102" s="37"/>
      <c r="HP102" s="37"/>
      <c r="HQ102" s="37"/>
      <c r="HR102" s="37"/>
      <c r="HS102" s="37"/>
      <c r="HT102" s="37"/>
      <c r="HU102" s="37"/>
      <c r="HV102" s="37"/>
      <c r="HW102" s="37"/>
      <c r="HX102" s="37"/>
      <c r="HY102" s="37"/>
      <c r="HZ102" s="37"/>
      <c r="IA102" s="37"/>
      <c r="IB102" s="37"/>
      <c r="IC102" s="37"/>
      <c r="ID102" s="37"/>
      <c r="IE102" s="37"/>
      <c r="IF102" s="37"/>
      <c r="IG102" s="37"/>
      <c r="IH102" s="37"/>
      <c r="II102" s="37"/>
      <c r="IJ102" s="37"/>
      <c r="IK102" s="37"/>
      <c r="IL102" s="37"/>
      <c r="IM102" s="37"/>
      <c r="IN102" s="37"/>
      <c r="IO102" s="37"/>
      <c r="IP102" s="37"/>
      <c r="IQ102" s="37"/>
      <c r="IR102" s="37"/>
      <c r="IS102" s="37"/>
      <c r="IT102" s="37"/>
      <c r="IU102" s="37"/>
      <c r="IV102" s="37"/>
    </row>
    <row r="103" spans="1:256" s="330" customFormat="1" x14ac:dyDescent="0.2">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c r="CU103" s="37"/>
      <c r="CV103" s="37"/>
      <c r="CW103" s="37"/>
      <c r="CX103" s="37"/>
      <c r="CY103" s="37"/>
      <c r="CZ103" s="37"/>
      <c r="DA103" s="37"/>
      <c r="DB103" s="37"/>
      <c r="DC103" s="37"/>
      <c r="DD103" s="37"/>
      <c r="DE103" s="37"/>
      <c r="DF103" s="37"/>
      <c r="DG103" s="37"/>
      <c r="DH103" s="37"/>
      <c r="DI103" s="37"/>
      <c r="DJ103" s="37"/>
      <c r="DK103" s="37"/>
      <c r="DL103" s="37"/>
      <c r="DM103" s="37"/>
      <c r="DN103" s="37"/>
      <c r="DO103" s="37"/>
      <c r="DP103" s="37"/>
      <c r="DQ103" s="37"/>
      <c r="DR103" s="37"/>
      <c r="DS103" s="37"/>
      <c r="DT103" s="37"/>
      <c r="DU103" s="37"/>
      <c r="DV103" s="37"/>
      <c r="DW103" s="37"/>
      <c r="DX103" s="37"/>
      <c r="DY103" s="37"/>
      <c r="DZ103" s="37"/>
      <c r="EA103" s="37"/>
      <c r="EB103" s="37"/>
      <c r="EC103" s="37"/>
      <c r="ED103" s="37"/>
      <c r="EE103" s="37"/>
      <c r="EF103" s="37"/>
      <c r="EG103" s="37"/>
      <c r="EH103" s="37"/>
      <c r="EI103" s="37"/>
      <c r="EJ103" s="37"/>
      <c r="EK103" s="37"/>
      <c r="EL103" s="37"/>
      <c r="EM103" s="37"/>
      <c r="EN103" s="37"/>
      <c r="EO103" s="37"/>
      <c r="EP103" s="37"/>
      <c r="EQ103" s="37"/>
      <c r="ER103" s="37"/>
      <c r="ES103" s="37"/>
      <c r="ET103" s="37"/>
      <c r="EU103" s="37"/>
      <c r="EV103" s="37"/>
      <c r="EW103" s="37"/>
      <c r="EX103" s="37"/>
      <c r="EY103" s="37"/>
      <c r="EZ103" s="37"/>
      <c r="FA103" s="37"/>
      <c r="FB103" s="37"/>
      <c r="FC103" s="37"/>
      <c r="FD103" s="37"/>
      <c r="FE103" s="37"/>
      <c r="FF103" s="37"/>
      <c r="FG103" s="37"/>
      <c r="FH103" s="37"/>
      <c r="FI103" s="37"/>
      <c r="FJ103" s="37"/>
      <c r="FK103" s="37"/>
      <c r="FL103" s="37"/>
      <c r="FM103" s="37"/>
      <c r="FN103" s="37"/>
      <c r="FO103" s="37"/>
      <c r="FP103" s="37"/>
      <c r="FQ103" s="37"/>
      <c r="FR103" s="37"/>
      <c r="FS103" s="37"/>
      <c r="FT103" s="37"/>
      <c r="FU103" s="37"/>
      <c r="FV103" s="37"/>
      <c r="FW103" s="37"/>
      <c r="FX103" s="37"/>
      <c r="FY103" s="37"/>
      <c r="FZ103" s="37"/>
      <c r="GA103" s="37"/>
      <c r="GB103" s="37"/>
      <c r="GC103" s="37"/>
      <c r="GD103" s="37"/>
      <c r="GE103" s="37"/>
      <c r="GF103" s="37"/>
      <c r="GG103" s="37"/>
      <c r="GH103" s="37"/>
      <c r="GI103" s="37"/>
      <c r="GJ103" s="37"/>
      <c r="GK103" s="37"/>
      <c r="GL103" s="37"/>
      <c r="GM103" s="37"/>
      <c r="GN103" s="37"/>
      <c r="GO103" s="37"/>
      <c r="GP103" s="37"/>
      <c r="GQ103" s="37"/>
      <c r="GR103" s="37"/>
      <c r="GS103" s="37"/>
      <c r="GT103" s="37"/>
      <c r="GU103" s="37"/>
      <c r="GV103" s="37"/>
      <c r="GW103" s="37"/>
      <c r="GX103" s="37"/>
      <c r="GY103" s="37"/>
      <c r="GZ103" s="37"/>
      <c r="HA103" s="37"/>
      <c r="HB103" s="37"/>
      <c r="HC103" s="37"/>
      <c r="HD103" s="37"/>
      <c r="HE103" s="37"/>
      <c r="HF103" s="37"/>
      <c r="HG103" s="37"/>
      <c r="HH103" s="37"/>
      <c r="HI103" s="37"/>
      <c r="HJ103" s="37"/>
      <c r="HK103" s="37"/>
      <c r="HL103" s="37"/>
      <c r="HM103" s="37"/>
      <c r="HN103" s="37"/>
      <c r="HO103" s="37"/>
      <c r="HP103" s="37"/>
      <c r="HQ103" s="37"/>
      <c r="HR103" s="37"/>
      <c r="HS103" s="37"/>
      <c r="HT103" s="37"/>
      <c r="HU103" s="37"/>
      <c r="HV103" s="37"/>
      <c r="HW103" s="37"/>
      <c r="HX103" s="37"/>
      <c r="HY103" s="37"/>
      <c r="HZ103" s="37"/>
      <c r="IA103" s="37"/>
      <c r="IB103" s="37"/>
      <c r="IC103" s="37"/>
      <c r="ID103" s="37"/>
      <c r="IE103" s="37"/>
      <c r="IF103" s="37"/>
      <c r="IG103" s="37"/>
      <c r="IH103" s="37"/>
      <c r="II103" s="37"/>
      <c r="IJ103" s="37"/>
      <c r="IK103" s="37"/>
      <c r="IL103" s="37"/>
      <c r="IM103" s="37"/>
      <c r="IN103" s="37"/>
      <c r="IO103" s="37"/>
      <c r="IP103" s="37"/>
      <c r="IQ103" s="37"/>
      <c r="IR103" s="37"/>
      <c r="IS103" s="37"/>
      <c r="IT103" s="37"/>
      <c r="IU103" s="37"/>
      <c r="IV103" s="37"/>
    </row>
    <row r="104" spans="1:256" s="330" customFormat="1" ht="38.25" x14ac:dyDescent="0.2">
      <c r="A104" s="365" t="s">
        <v>135</v>
      </c>
      <c r="B104" s="365" t="s">
        <v>276</v>
      </c>
      <c r="C104" s="366" t="s">
        <v>136</v>
      </c>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c r="DB104" s="37"/>
      <c r="DC104" s="37"/>
      <c r="DD104" s="37"/>
      <c r="DE104" s="37"/>
      <c r="DF104" s="37"/>
      <c r="DG104" s="37"/>
      <c r="DH104" s="37"/>
      <c r="DI104" s="37"/>
      <c r="DJ104" s="37"/>
      <c r="DK104" s="37"/>
      <c r="DL104" s="37"/>
      <c r="DM104" s="37"/>
      <c r="DN104" s="37"/>
      <c r="DO104" s="37"/>
      <c r="DP104" s="37"/>
      <c r="DQ104" s="37"/>
      <c r="DR104" s="37"/>
      <c r="DS104" s="37"/>
      <c r="DT104" s="37"/>
      <c r="DU104" s="37"/>
      <c r="DV104" s="37"/>
      <c r="DW104" s="37"/>
      <c r="DX104" s="37"/>
      <c r="DY104" s="37"/>
      <c r="DZ104" s="37"/>
      <c r="EA104" s="37"/>
      <c r="EB104" s="37"/>
      <c r="EC104" s="37"/>
      <c r="ED104" s="37"/>
      <c r="EE104" s="37"/>
      <c r="EF104" s="37"/>
      <c r="EG104" s="37"/>
      <c r="EH104" s="37"/>
      <c r="EI104" s="37"/>
      <c r="EJ104" s="37"/>
      <c r="EK104" s="37"/>
      <c r="EL104" s="37"/>
      <c r="EM104" s="37"/>
      <c r="EN104" s="37"/>
      <c r="EO104" s="37"/>
      <c r="EP104" s="37"/>
      <c r="EQ104" s="37"/>
      <c r="ER104" s="37"/>
      <c r="ES104" s="37"/>
      <c r="ET104" s="37"/>
      <c r="EU104" s="37"/>
      <c r="EV104" s="37"/>
      <c r="EW104" s="37"/>
      <c r="EX104" s="37"/>
      <c r="EY104" s="37"/>
      <c r="EZ104" s="37"/>
      <c r="FA104" s="37"/>
      <c r="FB104" s="37"/>
      <c r="FC104" s="37"/>
      <c r="FD104" s="37"/>
      <c r="FE104" s="37"/>
      <c r="FF104" s="37"/>
      <c r="FG104" s="37"/>
      <c r="FH104" s="37"/>
      <c r="FI104" s="37"/>
      <c r="FJ104" s="37"/>
      <c r="FK104" s="37"/>
      <c r="FL104" s="37"/>
      <c r="FM104" s="37"/>
      <c r="FN104" s="37"/>
      <c r="FO104" s="37"/>
      <c r="FP104" s="37"/>
      <c r="FQ104" s="37"/>
      <c r="FR104" s="37"/>
      <c r="FS104" s="37"/>
      <c r="FT104" s="37"/>
      <c r="FU104" s="37"/>
      <c r="FV104" s="37"/>
      <c r="FW104" s="37"/>
      <c r="FX104" s="37"/>
      <c r="FY104" s="37"/>
      <c r="FZ104" s="37"/>
      <c r="GA104" s="37"/>
      <c r="GB104" s="37"/>
      <c r="GC104" s="37"/>
      <c r="GD104" s="37"/>
      <c r="GE104" s="37"/>
      <c r="GF104" s="37"/>
      <c r="GG104" s="37"/>
      <c r="GH104" s="37"/>
      <c r="GI104" s="37"/>
      <c r="GJ104" s="37"/>
      <c r="GK104" s="37"/>
      <c r="GL104" s="37"/>
      <c r="GM104" s="37"/>
      <c r="GN104" s="37"/>
      <c r="GO104" s="37"/>
      <c r="GP104" s="37"/>
      <c r="GQ104" s="37"/>
      <c r="GR104" s="37"/>
      <c r="GS104" s="37"/>
      <c r="GT104" s="37"/>
      <c r="GU104" s="37"/>
      <c r="GV104" s="37"/>
      <c r="GW104" s="37"/>
      <c r="GX104" s="37"/>
      <c r="GY104" s="37"/>
      <c r="GZ104" s="37"/>
      <c r="HA104" s="37"/>
      <c r="HB104" s="37"/>
      <c r="HC104" s="37"/>
      <c r="HD104" s="37"/>
      <c r="HE104" s="37"/>
      <c r="HF104" s="37"/>
      <c r="HG104" s="37"/>
      <c r="HH104" s="37"/>
      <c r="HI104" s="37"/>
      <c r="HJ104" s="37"/>
      <c r="HK104" s="37"/>
      <c r="HL104" s="37"/>
      <c r="HM104" s="37"/>
      <c r="HN104" s="37"/>
      <c r="HO104" s="37"/>
      <c r="HP104" s="37"/>
      <c r="HQ104" s="37"/>
      <c r="HR104" s="37"/>
      <c r="HS104" s="37"/>
      <c r="HT104" s="37"/>
      <c r="HU104" s="37"/>
      <c r="HV104" s="37"/>
      <c r="HW104" s="37"/>
      <c r="HX104" s="37"/>
      <c r="HY104" s="37"/>
      <c r="HZ104" s="37"/>
      <c r="IA104" s="37"/>
      <c r="IB104" s="37"/>
      <c r="IC104" s="37"/>
      <c r="ID104" s="37"/>
      <c r="IE104" s="37"/>
      <c r="IF104" s="37"/>
      <c r="IG104" s="37"/>
      <c r="IH104" s="37"/>
      <c r="II104" s="37"/>
      <c r="IJ104" s="37"/>
      <c r="IK104" s="37"/>
      <c r="IL104" s="37"/>
      <c r="IM104" s="37"/>
      <c r="IN104" s="37"/>
      <c r="IO104" s="37"/>
      <c r="IP104" s="37"/>
      <c r="IQ104" s="37"/>
      <c r="IR104" s="37"/>
      <c r="IS104" s="37"/>
      <c r="IT104" s="37"/>
      <c r="IU104" s="37"/>
      <c r="IV104" s="37"/>
    </row>
    <row r="105" spans="1:256" s="330" customFormat="1" x14ac:dyDescent="0.2">
      <c r="A105" s="367" t="s">
        <v>137</v>
      </c>
      <c r="B105" s="368">
        <v>254</v>
      </c>
      <c r="C105" s="368">
        <v>573</v>
      </c>
    </row>
    <row r="106" spans="1:256" s="330" customFormat="1" x14ac:dyDescent="0.2">
      <c r="A106" s="367" t="s">
        <v>139</v>
      </c>
      <c r="B106" s="368">
        <v>384</v>
      </c>
      <c r="C106" s="368">
        <v>506</v>
      </c>
    </row>
    <row r="107" spans="1:256" s="330" customFormat="1" x14ac:dyDescent="0.2">
      <c r="A107" s="367" t="s">
        <v>140</v>
      </c>
      <c r="B107" s="368">
        <v>212</v>
      </c>
      <c r="C107" s="368">
        <v>250</v>
      </c>
    </row>
    <row r="108" spans="1:256" s="330" customFormat="1" x14ac:dyDescent="0.2">
      <c r="A108" s="367" t="s">
        <v>138</v>
      </c>
      <c r="B108" s="368">
        <v>104</v>
      </c>
      <c r="C108" s="368">
        <v>156</v>
      </c>
    </row>
    <row r="109" spans="1:256" s="330" customFormat="1" x14ac:dyDescent="0.2">
      <c r="A109" s="367" t="s">
        <v>281</v>
      </c>
      <c r="B109" s="368">
        <v>6</v>
      </c>
      <c r="C109" s="368">
        <v>6</v>
      </c>
    </row>
    <row r="110" spans="1:256" s="330" customFormat="1" x14ac:dyDescent="0.2">
      <c r="A110" s="367" t="s">
        <v>141</v>
      </c>
      <c r="B110" s="369">
        <v>57</v>
      </c>
      <c r="C110" s="368">
        <v>79</v>
      </c>
    </row>
    <row r="111" spans="1:256" s="330" customFormat="1" x14ac:dyDescent="0.2">
      <c r="A111" s="367" t="s">
        <v>286</v>
      </c>
      <c r="B111" s="368">
        <v>40</v>
      </c>
      <c r="C111" s="368">
        <v>62</v>
      </c>
    </row>
    <row r="112" spans="1:256" s="330" customFormat="1" x14ac:dyDescent="0.2">
      <c r="A112" s="367" t="s">
        <v>6</v>
      </c>
      <c r="B112" s="368">
        <v>6</v>
      </c>
      <c r="C112" s="368">
        <v>7</v>
      </c>
    </row>
    <row r="113" spans="1:5" s="330" customFormat="1" x14ac:dyDescent="0.2">
      <c r="A113" s="367" t="s">
        <v>89</v>
      </c>
      <c r="B113" s="368">
        <v>4</v>
      </c>
      <c r="C113" s="368">
        <v>4</v>
      </c>
    </row>
    <row r="114" spans="1:5" s="330" customFormat="1" x14ac:dyDescent="0.2">
      <c r="A114" s="367" t="s">
        <v>275</v>
      </c>
      <c r="B114" s="369">
        <v>3</v>
      </c>
      <c r="C114" s="370">
        <v>3</v>
      </c>
    </row>
    <row r="115" spans="1:5" s="330" customFormat="1" x14ac:dyDescent="0.2">
      <c r="A115" s="371" t="s">
        <v>73</v>
      </c>
      <c r="B115" s="372">
        <v>1070</v>
      </c>
      <c r="C115" s="372">
        <v>1646</v>
      </c>
    </row>
    <row r="116" spans="1:5" s="330" customFormat="1" x14ac:dyDescent="0.2">
      <c r="E116" s="37"/>
    </row>
    <row r="117" spans="1:5" s="330" customFormat="1" ht="25.5" x14ac:dyDescent="0.2">
      <c r="A117" s="365" t="s">
        <v>133</v>
      </c>
      <c r="B117" s="366" t="s">
        <v>288</v>
      </c>
    </row>
    <row r="118" spans="1:5" s="330" customFormat="1" x14ac:dyDescent="0.2">
      <c r="A118" s="373" t="s">
        <v>251</v>
      </c>
      <c r="B118" s="370">
        <v>384</v>
      </c>
    </row>
    <row r="119" spans="1:5" s="330" customFormat="1" x14ac:dyDescent="0.2">
      <c r="A119" s="373" t="s">
        <v>249</v>
      </c>
      <c r="B119" s="370">
        <v>282</v>
      </c>
    </row>
    <row r="120" spans="1:5" s="330" customFormat="1" ht="25.5" x14ac:dyDescent="0.2">
      <c r="A120" s="373" t="s">
        <v>268</v>
      </c>
      <c r="B120" s="370">
        <v>216</v>
      </c>
    </row>
    <row r="121" spans="1:5" s="330" customFormat="1" ht="25.5" x14ac:dyDescent="0.2">
      <c r="A121" s="373" t="s">
        <v>287</v>
      </c>
      <c r="B121" s="370">
        <v>173</v>
      </c>
    </row>
    <row r="122" spans="1:5" s="330" customFormat="1" ht="25.5" x14ac:dyDescent="0.2">
      <c r="A122" s="373" t="s">
        <v>313</v>
      </c>
      <c r="B122" s="370">
        <v>169</v>
      </c>
    </row>
    <row r="123" spans="1:5" s="330" customFormat="1" ht="25.5" x14ac:dyDescent="0.2">
      <c r="A123" s="373" t="s">
        <v>270</v>
      </c>
      <c r="B123" s="370">
        <v>127</v>
      </c>
    </row>
    <row r="124" spans="1:5" s="330" customFormat="1" x14ac:dyDescent="0.2">
      <c r="A124" s="373" t="s">
        <v>269</v>
      </c>
      <c r="B124" s="370">
        <v>30</v>
      </c>
    </row>
    <row r="125" spans="1:5" s="330" customFormat="1" ht="25.5" x14ac:dyDescent="0.2">
      <c r="A125" s="373" t="s">
        <v>247</v>
      </c>
      <c r="B125" s="370">
        <v>12</v>
      </c>
    </row>
    <row r="126" spans="1:5" s="330" customFormat="1" x14ac:dyDescent="0.2">
      <c r="A126" s="373" t="s">
        <v>267</v>
      </c>
      <c r="B126" s="370">
        <v>8</v>
      </c>
    </row>
    <row r="127" spans="1:5" s="330" customFormat="1" x14ac:dyDescent="0.2">
      <c r="A127" s="374" t="s">
        <v>73</v>
      </c>
      <c r="B127" s="375">
        <v>1401</v>
      </c>
    </row>
  </sheetData>
  <mergeCells count="16">
    <mergeCell ref="A2:E2"/>
    <mergeCell ref="A4:D4"/>
    <mergeCell ref="A5:E5"/>
    <mergeCell ref="A6:A7"/>
    <mergeCell ref="B6:B7"/>
    <mergeCell ref="C6:C7"/>
    <mergeCell ref="A57:A58"/>
    <mergeCell ref="B57:B58"/>
    <mergeCell ref="C57:C58"/>
    <mergeCell ref="A80:D80"/>
    <mergeCell ref="A27:D27"/>
    <mergeCell ref="A29:E29"/>
    <mergeCell ref="A31:A32"/>
    <mergeCell ref="B31:B32"/>
    <mergeCell ref="C31:C32"/>
    <mergeCell ref="A55:C55"/>
  </mergeCells>
  <printOptions horizontalCentered="1"/>
  <pageMargins left="0.6" right="0.56000000000000005" top="0.59055118110236227" bottom="0.78" header="0" footer="0"/>
  <pageSetup paperSize="9" scale="60" orientation="portrait" horizontalDpi="300" verticalDpi="300" r:id="rId1"/>
  <headerFooter alignWithMargins="0">
    <oddFooter>&amp;A</oddFooter>
  </headerFooter>
  <rowBreaks count="1" manualBreakCount="1">
    <brk id="53"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22"/>
  <sheetViews>
    <sheetView view="pageBreakPreview" zoomScale="60" zoomScaleNormal="75" workbookViewId="0">
      <selection activeCell="C30" sqref="C30"/>
    </sheetView>
  </sheetViews>
  <sheetFormatPr baseColWidth="10" defaultRowHeight="12.75" x14ac:dyDescent="0.2"/>
  <cols>
    <col min="1" max="1" width="32.85546875" style="2" customWidth="1"/>
    <col min="2" max="3" width="19.42578125" style="2" customWidth="1"/>
    <col min="4" max="5" width="17.5703125" style="2" customWidth="1"/>
    <col min="6" max="16384" width="11.42578125" style="2"/>
  </cols>
  <sheetData>
    <row r="2" spans="1:14" ht="18" x14ac:dyDescent="0.25">
      <c r="A2" s="380" t="s">
        <v>167</v>
      </c>
      <c r="B2" s="380"/>
      <c r="C2" s="380"/>
      <c r="D2" s="380"/>
      <c r="E2" s="380"/>
      <c r="F2" s="1"/>
      <c r="G2" s="1"/>
      <c r="H2" s="1"/>
      <c r="I2" s="1"/>
      <c r="J2" s="1"/>
    </row>
    <row r="4" spans="1:14" ht="15" customHeight="1" x14ac:dyDescent="0.25">
      <c r="A4" s="385" t="s">
        <v>102</v>
      </c>
      <c r="B4" s="385"/>
      <c r="C4" s="385"/>
      <c r="D4" s="385"/>
      <c r="E4" s="63"/>
      <c r="F4" s="39"/>
      <c r="G4" s="39"/>
      <c r="H4" s="39"/>
      <c r="I4" s="39"/>
      <c r="J4" s="39"/>
      <c r="K4" s="39"/>
    </row>
    <row r="5" spans="1:14" ht="13.5" thickBot="1" x14ac:dyDescent="0.25">
      <c r="A5" s="381"/>
      <c r="B5" s="381"/>
      <c r="C5" s="381"/>
      <c r="D5" s="381"/>
      <c r="E5" s="382"/>
    </row>
    <row r="6" spans="1:14" s="4" customFormat="1" ht="12.75" customHeight="1" x14ac:dyDescent="0.2">
      <c r="A6" s="383" t="s">
        <v>72</v>
      </c>
      <c r="B6" s="377" t="s">
        <v>130</v>
      </c>
      <c r="C6" s="377" t="s">
        <v>76</v>
      </c>
      <c r="D6" s="377" t="s">
        <v>131</v>
      </c>
      <c r="E6" s="65"/>
      <c r="F6" s="3"/>
      <c r="G6" s="3"/>
      <c r="H6" s="3"/>
      <c r="I6" s="3"/>
      <c r="J6" s="3"/>
    </row>
    <row r="7" spans="1:14" s="4" customFormat="1" ht="28.5" customHeight="1" thickBot="1" x14ac:dyDescent="0.25">
      <c r="A7" s="384"/>
      <c r="B7" s="378"/>
      <c r="C7" s="378"/>
      <c r="D7" s="378"/>
      <c r="E7" s="3"/>
      <c r="F7" s="3"/>
      <c r="G7" s="3"/>
      <c r="H7" s="3"/>
      <c r="I7" s="3"/>
      <c r="J7" s="3"/>
    </row>
    <row r="8" spans="1:14" s="4" customFormat="1" ht="13.5" thickBot="1" x14ac:dyDescent="0.25">
      <c r="A8" s="230" t="s">
        <v>74</v>
      </c>
      <c r="B8" s="41">
        <v>747205</v>
      </c>
      <c r="C8" s="42">
        <v>17.3</v>
      </c>
      <c r="D8" s="43">
        <v>3578173</v>
      </c>
      <c r="E8" s="7"/>
      <c r="F8" s="7"/>
      <c r="G8" s="7"/>
      <c r="H8" s="7"/>
      <c r="I8" s="7"/>
      <c r="J8" s="7"/>
      <c r="K8" s="7"/>
      <c r="L8" s="7"/>
      <c r="M8" s="7"/>
      <c r="N8" s="7"/>
    </row>
    <row r="9" spans="1:14" s="4" customFormat="1" ht="13.5" thickBot="1" x14ac:dyDescent="0.25">
      <c r="A9" s="230" t="s">
        <v>92</v>
      </c>
      <c r="B9" s="41">
        <v>293460</v>
      </c>
      <c r="C9" s="42">
        <v>11.3</v>
      </c>
      <c r="D9" s="43">
        <v>2314853</v>
      </c>
      <c r="E9" s="7"/>
      <c r="F9" s="7"/>
      <c r="G9" s="7"/>
      <c r="H9" s="7"/>
      <c r="I9" s="7"/>
      <c r="J9" s="7"/>
      <c r="K9" s="7"/>
      <c r="L9" s="7"/>
      <c r="M9" s="7"/>
      <c r="N9" s="7"/>
    </row>
    <row r="10" spans="1:14" s="4" customFormat="1" ht="13.5" thickBot="1" x14ac:dyDescent="0.25">
      <c r="A10" s="230" t="s">
        <v>96</v>
      </c>
      <c r="B10" s="45">
        <v>2643.9</v>
      </c>
      <c r="C10" s="42">
        <v>0.5</v>
      </c>
      <c r="D10" s="43">
        <v>561000.69999999995</v>
      </c>
      <c r="E10" s="7"/>
      <c r="F10" s="7"/>
      <c r="G10" s="7"/>
      <c r="H10" s="7"/>
      <c r="I10" s="7"/>
      <c r="J10" s="7"/>
      <c r="K10" s="7"/>
      <c r="L10" s="7"/>
      <c r="M10" s="7"/>
      <c r="N10" s="7"/>
    </row>
    <row r="11" spans="1:14" s="4" customFormat="1" ht="13.5" thickBot="1" x14ac:dyDescent="0.25">
      <c r="A11" s="230" t="s">
        <v>77</v>
      </c>
      <c r="B11" s="41">
        <v>39749</v>
      </c>
      <c r="C11" s="42">
        <v>11.1</v>
      </c>
      <c r="D11" s="43">
        <v>319709.5</v>
      </c>
      <c r="E11" s="7"/>
      <c r="F11" s="7"/>
      <c r="G11" s="7"/>
      <c r="H11" s="7"/>
      <c r="I11" s="7"/>
      <c r="J11" s="7"/>
      <c r="K11" s="7"/>
      <c r="L11" s="7"/>
      <c r="M11" s="7"/>
      <c r="N11" s="7"/>
    </row>
    <row r="12" spans="1:14" s="4" customFormat="1" ht="13.5" thickBot="1" x14ac:dyDescent="0.25">
      <c r="A12" s="230" t="s">
        <v>194</v>
      </c>
      <c r="B12" s="45">
        <v>837741.1</v>
      </c>
      <c r="C12" s="42">
        <v>23.5</v>
      </c>
      <c r="D12" s="43">
        <v>2727037.9</v>
      </c>
      <c r="E12" s="7"/>
      <c r="F12" s="7"/>
      <c r="G12" s="7"/>
      <c r="H12" s="7"/>
      <c r="I12" s="7"/>
      <c r="J12" s="7"/>
      <c r="K12" s="7"/>
      <c r="L12" s="7"/>
      <c r="M12" s="7"/>
      <c r="N12" s="7"/>
    </row>
    <row r="13" spans="1:14" s="4" customFormat="1" ht="13.5" thickBot="1" x14ac:dyDescent="0.25">
      <c r="A13" s="230" t="s">
        <v>79</v>
      </c>
      <c r="B13" s="41">
        <v>427030</v>
      </c>
      <c r="C13" s="42">
        <v>8.9</v>
      </c>
      <c r="D13" s="43">
        <v>4380702</v>
      </c>
      <c r="E13" s="7"/>
      <c r="F13" s="7"/>
      <c r="G13" s="7"/>
      <c r="H13" s="7"/>
      <c r="I13" s="7"/>
      <c r="J13" s="7"/>
      <c r="K13" s="7"/>
      <c r="L13" s="7"/>
      <c r="M13" s="7"/>
      <c r="N13" s="7"/>
    </row>
    <row r="14" spans="1:14" s="4" customFormat="1" ht="13.5" thickBot="1" x14ac:dyDescent="0.25">
      <c r="A14" s="230" t="s">
        <v>80</v>
      </c>
      <c r="B14" s="41">
        <v>610455</v>
      </c>
      <c r="C14" s="42">
        <v>31.6</v>
      </c>
      <c r="D14" s="43">
        <v>1320027</v>
      </c>
      <c r="E14" s="7"/>
      <c r="F14" s="7"/>
      <c r="G14" s="7"/>
      <c r="H14" s="7"/>
      <c r="I14" s="7"/>
      <c r="J14" s="7"/>
      <c r="K14" s="7"/>
      <c r="L14" s="7"/>
      <c r="M14" s="7"/>
      <c r="N14" s="7"/>
    </row>
    <row r="15" spans="1:14" s="4" customFormat="1" ht="13.5" thickBot="1" x14ac:dyDescent="0.25">
      <c r="A15" s="230" t="s">
        <v>0</v>
      </c>
      <c r="B15" s="45">
        <v>52498</v>
      </c>
      <c r="C15" s="42">
        <v>12.5</v>
      </c>
      <c r="D15" s="43">
        <v>367595</v>
      </c>
      <c r="E15" s="7"/>
      <c r="F15" s="7"/>
      <c r="G15" s="7"/>
      <c r="H15" s="7"/>
      <c r="I15" s="7"/>
      <c r="J15" s="7"/>
      <c r="K15" s="7"/>
      <c r="L15" s="7"/>
      <c r="M15" s="7"/>
      <c r="N15" s="7"/>
    </row>
    <row r="16" spans="1:14" s="4" customFormat="1" ht="13.5" thickBot="1" x14ac:dyDescent="0.25">
      <c r="A16" s="230" t="s">
        <v>81</v>
      </c>
      <c r="B16" s="45">
        <v>221425.7</v>
      </c>
      <c r="C16" s="42">
        <v>37.799999999999997</v>
      </c>
      <c r="D16" s="43">
        <v>365087.3</v>
      </c>
      <c r="E16" s="7"/>
      <c r="F16" s="7"/>
      <c r="G16" s="7"/>
      <c r="H16" s="7"/>
      <c r="I16" s="7"/>
      <c r="J16" s="7"/>
      <c r="K16" s="7"/>
      <c r="L16" s="7"/>
      <c r="M16" s="7"/>
      <c r="N16" s="7"/>
    </row>
    <row r="17" spans="1:14" s="4" customFormat="1" ht="13.5" thickBot="1" x14ac:dyDescent="0.25">
      <c r="A17" s="230" t="s">
        <v>97</v>
      </c>
      <c r="B17" s="41">
        <v>19600</v>
      </c>
      <c r="C17" s="42">
        <v>1.6</v>
      </c>
      <c r="D17" s="43">
        <v>1230452.2</v>
      </c>
      <c r="E17" s="7"/>
      <c r="F17" s="7"/>
      <c r="G17" s="7"/>
      <c r="H17" s="7"/>
      <c r="I17" s="7"/>
      <c r="J17" s="7"/>
      <c r="K17" s="7"/>
      <c r="L17" s="7"/>
      <c r="M17" s="7"/>
      <c r="N17" s="7"/>
    </row>
    <row r="18" spans="1:14" s="4" customFormat="1" ht="13.5" thickBot="1" x14ac:dyDescent="0.25">
      <c r="A18" s="230" t="s">
        <v>94</v>
      </c>
      <c r="B18" s="45">
        <v>11124.8</v>
      </c>
      <c r="C18" s="42">
        <v>0.4</v>
      </c>
      <c r="D18" s="43">
        <v>2716107.5</v>
      </c>
      <c r="E18" s="7"/>
      <c r="F18" s="7"/>
      <c r="G18" s="7"/>
      <c r="H18" s="7"/>
      <c r="I18" s="7"/>
      <c r="J18" s="7"/>
      <c r="K18" s="7"/>
      <c r="L18" s="7"/>
      <c r="M18" s="7"/>
      <c r="N18" s="7"/>
    </row>
    <row r="19" spans="1:14" s="4" customFormat="1" ht="13.5" thickBot="1" x14ac:dyDescent="0.25">
      <c r="A19" s="230" t="s">
        <v>90</v>
      </c>
      <c r="B19" s="41">
        <v>200000</v>
      </c>
      <c r="C19" s="42">
        <v>9.8000000000000007</v>
      </c>
      <c r="D19" s="43">
        <v>1839574</v>
      </c>
      <c r="E19" s="7"/>
      <c r="F19" s="7"/>
      <c r="G19" s="7"/>
      <c r="H19" s="7"/>
      <c r="I19" s="7"/>
      <c r="J19" s="7"/>
      <c r="K19" s="7"/>
      <c r="L19" s="7"/>
      <c r="M19" s="7"/>
      <c r="N19" s="7"/>
    </row>
    <row r="20" spans="1:14" s="4" customFormat="1" ht="13.5" thickBot="1" x14ac:dyDescent="0.25">
      <c r="A20" s="230" t="s">
        <v>75</v>
      </c>
      <c r="B20" s="45">
        <v>16705.2</v>
      </c>
      <c r="C20" s="42">
        <v>7.5</v>
      </c>
      <c r="D20" s="43">
        <v>206895.8</v>
      </c>
      <c r="E20" s="7"/>
      <c r="F20" s="7"/>
      <c r="G20" s="7"/>
      <c r="H20" s="7"/>
      <c r="I20" s="7"/>
      <c r="J20" s="7"/>
      <c r="K20" s="7"/>
      <c r="L20" s="7"/>
      <c r="M20" s="7"/>
      <c r="N20" s="7"/>
    </row>
    <row r="21" spans="1:14" s="4" customFormat="1" ht="13.5" thickBot="1" x14ac:dyDescent="0.25">
      <c r="A21" s="230" t="s">
        <v>82</v>
      </c>
      <c r="B21" s="45">
        <v>126832.4</v>
      </c>
      <c r="C21" s="42">
        <v>42.1</v>
      </c>
      <c r="D21" s="43">
        <v>174643.1</v>
      </c>
      <c r="E21" s="7"/>
      <c r="F21" s="7"/>
      <c r="G21" s="7"/>
      <c r="H21" s="7"/>
      <c r="I21" s="7"/>
      <c r="J21" s="7"/>
      <c r="K21" s="7"/>
      <c r="L21" s="7"/>
      <c r="M21" s="7"/>
      <c r="N21" s="7"/>
    </row>
    <row r="22" spans="1:14" s="4" customFormat="1" ht="13.5" thickBot="1" x14ac:dyDescent="0.25">
      <c r="A22" s="230" t="s">
        <v>91</v>
      </c>
      <c r="B22" s="41">
        <v>54998</v>
      </c>
      <c r="C22" s="42">
        <v>11.1</v>
      </c>
      <c r="D22" s="43">
        <v>440057</v>
      </c>
      <c r="E22" s="7"/>
      <c r="F22" s="7"/>
      <c r="G22" s="7"/>
      <c r="H22" s="7"/>
      <c r="I22" s="7"/>
      <c r="J22" s="7"/>
      <c r="K22" s="7"/>
      <c r="L22" s="7"/>
      <c r="M22" s="7"/>
      <c r="N22" s="7"/>
    </row>
    <row r="23" spans="1:14" s="4" customFormat="1" ht="13.5" thickBot="1" x14ac:dyDescent="0.25">
      <c r="A23" s="230" t="s">
        <v>98</v>
      </c>
      <c r="B23" s="41">
        <v>8921</v>
      </c>
      <c r="C23" s="42">
        <v>1.2</v>
      </c>
      <c r="D23" s="43">
        <v>755676.9</v>
      </c>
      <c r="E23" s="7"/>
      <c r="F23" s="7"/>
      <c r="G23" s="7"/>
      <c r="H23" s="7"/>
      <c r="I23" s="7"/>
      <c r="J23" s="7"/>
      <c r="K23" s="7"/>
      <c r="L23" s="7"/>
      <c r="M23" s="7"/>
      <c r="N23" s="7"/>
    </row>
    <row r="24" spans="1:14" s="4" customFormat="1" ht="13.5" thickBot="1" x14ac:dyDescent="0.25">
      <c r="A24" s="231" t="s">
        <v>84</v>
      </c>
      <c r="B24" s="41">
        <v>111710</v>
      </c>
      <c r="C24" s="42">
        <v>23</v>
      </c>
      <c r="D24" s="43">
        <v>374309</v>
      </c>
      <c r="E24" s="7"/>
      <c r="F24" s="7"/>
      <c r="G24" s="7"/>
      <c r="H24" s="7"/>
      <c r="I24" s="7"/>
      <c r="J24" s="7"/>
      <c r="K24" s="7"/>
      <c r="L24" s="7"/>
      <c r="M24" s="7"/>
      <c r="N24" s="7"/>
    </row>
    <row r="25" spans="1:14" s="4" customFormat="1" ht="13.5" thickBot="1" x14ac:dyDescent="0.25">
      <c r="A25" s="33"/>
      <c r="B25" s="47"/>
      <c r="C25" s="48"/>
      <c r="D25" s="47"/>
      <c r="E25" s="3"/>
      <c r="F25" s="7"/>
      <c r="G25" s="3"/>
      <c r="H25" s="50"/>
      <c r="I25" s="3"/>
      <c r="J25" s="7"/>
      <c r="K25" s="3"/>
      <c r="L25" s="7"/>
      <c r="M25" s="3"/>
      <c r="N25" s="7"/>
    </row>
    <row r="26" spans="1:14" s="4" customFormat="1" ht="13.5" thickBot="1" x14ac:dyDescent="0.25">
      <c r="A26" s="10" t="s">
        <v>73</v>
      </c>
      <c r="B26" s="51">
        <v>3782099.1</v>
      </c>
      <c r="C26" s="52">
        <v>13.78</v>
      </c>
      <c r="D26" s="51">
        <v>23671900.900000002</v>
      </c>
      <c r="E26" s="64"/>
      <c r="F26" s="7"/>
      <c r="G26" s="7"/>
      <c r="H26" s="7"/>
      <c r="I26" s="7"/>
      <c r="J26" s="7"/>
      <c r="K26" s="7"/>
      <c r="L26" s="7"/>
      <c r="M26" s="7"/>
      <c r="N26" s="7"/>
    </row>
    <row r="27" spans="1:14" s="4" customFormat="1" ht="17.25" customHeight="1" x14ac:dyDescent="0.2">
      <c r="A27" s="379"/>
      <c r="B27" s="379"/>
      <c r="C27" s="379"/>
      <c r="D27" s="379"/>
      <c r="E27" s="13"/>
    </row>
    <row r="28" spans="1:14" x14ac:dyDescent="0.2">
      <c r="A28" s="376" t="s">
        <v>101</v>
      </c>
      <c r="B28" s="376"/>
      <c r="C28" s="376"/>
      <c r="D28" s="376"/>
    </row>
    <row r="29" spans="1:14" ht="72" x14ac:dyDescent="0.2">
      <c r="A29" s="53" t="s">
        <v>99</v>
      </c>
      <c r="B29" s="54"/>
      <c r="C29" s="54"/>
      <c r="D29" s="54"/>
    </row>
    <row r="30" spans="1:14" ht="60" x14ac:dyDescent="0.2">
      <c r="A30" s="53" t="s">
        <v>100</v>
      </c>
    </row>
    <row r="32" spans="1:14" ht="15" customHeight="1" x14ac:dyDescent="0.25">
      <c r="A32" s="385" t="s">
        <v>104</v>
      </c>
      <c r="B32" s="385"/>
      <c r="C32" s="385"/>
      <c r="D32" s="385"/>
      <c r="E32" s="385"/>
      <c r="F32" s="63"/>
      <c r="G32" s="63"/>
      <c r="H32" s="39"/>
      <c r="I32" s="39"/>
      <c r="J32" s="39"/>
      <c r="K32" s="39"/>
      <c r="L32" s="39"/>
      <c r="M32" s="39"/>
    </row>
    <row r="33" spans="1:15" ht="13.5" thickBot="1" x14ac:dyDescent="0.25">
      <c r="A33" s="5"/>
      <c r="B33" s="5"/>
      <c r="C33" s="5"/>
      <c r="D33" s="5"/>
      <c r="E33" s="5"/>
      <c r="F33" s="6"/>
      <c r="G33" s="6"/>
    </row>
    <row r="34" spans="1:15" s="4" customFormat="1" ht="12.75" customHeight="1" x14ac:dyDescent="0.2">
      <c r="A34" s="383" t="s">
        <v>87</v>
      </c>
      <c r="B34" s="377" t="s">
        <v>196</v>
      </c>
      <c r="C34" s="377" t="s">
        <v>85</v>
      </c>
      <c r="D34" s="377" t="s">
        <v>197</v>
      </c>
      <c r="E34" s="377" t="s">
        <v>86</v>
      </c>
      <c r="F34" s="55"/>
      <c r="G34" s="56"/>
      <c r="H34" s="3"/>
      <c r="I34" s="3"/>
      <c r="J34" s="3"/>
      <c r="K34" s="3"/>
    </row>
    <row r="35" spans="1:15" s="4" customFormat="1" ht="28.5" customHeight="1" thickBot="1" x14ac:dyDescent="0.25">
      <c r="A35" s="384"/>
      <c r="B35" s="378"/>
      <c r="C35" s="378"/>
      <c r="D35" s="378"/>
      <c r="E35" s="378"/>
      <c r="F35" s="55"/>
      <c r="G35" s="56"/>
      <c r="H35" s="3"/>
      <c r="I35" s="3"/>
      <c r="J35" s="3"/>
      <c r="K35" s="3"/>
    </row>
    <row r="36" spans="1:15" s="4" customFormat="1" ht="13.5" thickBot="1" x14ac:dyDescent="0.25">
      <c r="A36" s="40" t="s">
        <v>74</v>
      </c>
      <c r="B36" s="44">
        <v>355663</v>
      </c>
      <c r="C36" s="42">
        <v>11.07</v>
      </c>
      <c r="D36" s="44">
        <v>391542</v>
      </c>
      <c r="E36" s="42">
        <v>35.22</v>
      </c>
      <c r="F36" s="55"/>
      <c r="G36" s="56"/>
      <c r="H36" s="7"/>
      <c r="I36" s="7"/>
      <c r="J36" s="7"/>
      <c r="K36" s="7"/>
      <c r="L36" s="7"/>
      <c r="M36" s="7"/>
      <c r="N36" s="7"/>
      <c r="O36" s="7"/>
    </row>
    <row r="37" spans="1:15" s="4" customFormat="1" ht="13.5" thickBot="1" x14ac:dyDescent="0.25">
      <c r="A37" s="40" t="s">
        <v>92</v>
      </c>
      <c r="B37" s="44">
        <v>0</v>
      </c>
      <c r="C37" s="42">
        <v>0</v>
      </c>
      <c r="D37" s="44">
        <v>293460</v>
      </c>
      <c r="E37" s="42">
        <v>28.06</v>
      </c>
      <c r="F37" s="55"/>
      <c r="G37" s="56"/>
      <c r="H37" s="7"/>
      <c r="I37" s="7"/>
      <c r="J37" s="7"/>
      <c r="K37" s="7"/>
      <c r="L37" s="7"/>
      <c r="M37" s="7"/>
      <c r="N37" s="7"/>
      <c r="O37" s="7"/>
    </row>
    <row r="38" spans="1:15" s="4" customFormat="1" ht="13.5" thickBot="1" x14ac:dyDescent="0.25">
      <c r="A38" s="40" t="s">
        <v>95</v>
      </c>
      <c r="B38" s="44"/>
      <c r="C38" s="42">
        <v>0</v>
      </c>
      <c r="D38" s="44"/>
      <c r="E38" s="42"/>
      <c r="F38" s="55"/>
      <c r="G38" s="56"/>
      <c r="H38" s="7"/>
      <c r="I38" s="7"/>
      <c r="J38" s="7"/>
      <c r="K38" s="7"/>
      <c r="L38" s="7"/>
      <c r="M38" s="7"/>
      <c r="N38" s="7"/>
      <c r="O38" s="7"/>
    </row>
    <row r="39" spans="1:15" s="4" customFormat="1" ht="13.5" thickBot="1" x14ac:dyDescent="0.25">
      <c r="A39" s="40" t="s">
        <v>77</v>
      </c>
      <c r="B39" s="44">
        <v>4253</v>
      </c>
      <c r="C39" s="42">
        <v>4.18</v>
      </c>
      <c r="D39" s="44">
        <v>35496</v>
      </c>
      <c r="E39" s="42">
        <v>13.78</v>
      </c>
      <c r="F39" s="55"/>
      <c r="G39" s="56"/>
      <c r="H39" s="7"/>
      <c r="I39" s="7"/>
      <c r="J39" s="7"/>
      <c r="K39" s="7"/>
      <c r="L39" s="7"/>
      <c r="M39" s="7"/>
      <c r="N39" s="7"/>
      <c r="O39" s="7"/>
    </row>
    <row r="40" spans="1:15" s="4" customFormat="1" ht="13.5" thickBot="1" x14ac:dyDescent="0.25">
      <c r="A40" s="40" t="s">
        <v>78</v>
      </c>
      <c r="B40" s="44"/>
      <c r="C40" s="42"/>
      <c r="D40" s="44"/>
      <c r="E40" s="42"/>
      <c r="F40" s="55"/>
      <c r="G40" s="56"/>
      <c r="H40" s="7"/>
      <c r="I40" s="7"/>
      <c r="J40" s="7"/>
      <c r="K40" s="7"/>
      <c r="L40" s="7"/>
      <c r="M40" s="7"/>
      <c r="N40" s="7"/>
      <c r="O40" s="7"/>
    </row>
    <row r="41" spans="1:15" s="4" customFormat="1" ht="13.5" thickBot="1" x14ac:dyDescent="0.25">
      <c r="A41" s="40" t="s">
        <v>79</v>
      </c>
      <c r="B41" s="44">
        <v>13456</v>
      </c>
      <c r="C41" s="42">
        <v>0.5</v>
      </c>
      <c r="D41" s="44">
        <v>413574</v>
      </c>
      <c r="E41" s="42">
        <v>19.62</v>
      </c>
      <c r="F41" s="55"/>
      <c r="G41" s="56"/>
      <c r="H41" s="7"/>
      <c r="I41" s="7"/>
      <c r="J41" s="7"/>
      <c r="K41" s="7"/>
      <c r="L41" s="7"/>
      <c r="M41" s="7"/>
      <c r="N41" s="7"/>
      <c r="O41" s="7"/>
    </row>
    <row r="42" spans="1:15" s="4" customFormat="1" ht="13.5" thickBot="1" x14ac:dyDescent="0.25">
      <c r="A42" s="40" t="s">
        <v>80</v>
      </c>
      <c r="B42" s="44">
        <v>366046</v>
      </c>
      <c r="C42" s="42">
        <v>24.2</v>
      </c>
      <c r="D42" s="44">
        <v>244409</v>
      </c>
      <c r="E42" s="42">
        <v>58.51</v>
      </c>
      <c r="F42" s="55"/>
      <c r="G42" s="56"/>
      <c r="H42" s="7"/>
      <c r="I42" s="7"/>
      <c r="J42" s="7"/>
      <c r="K42" s="7"/>
      <c r="L42" s="7"/>
      <c r="M42" s="7"/>
      <c r="N42" s="7"/>
      <c r="O42" s="7"/>
    </row>
    <row r="43" spans="1:15" s="4" customFormat="1" ht="13.5" thickBot="1" x14ac:dyDescent="0.25">
      <c r="A43" s="40" t="s">
        <v>83</v>
      </c>
      <c r="B43" s="44">
        <v>20812</v>
      </c>
      <c r="C43" s="42">
        <v>6.84</v>
      </c>
      <c r="D43" s="44">
        <v>31686</v>
      </c>
      <c r="E43" s="42">
        <v>27.36</v>
      </c>
      <c r="F43" s="55"/>
      <c r="G43" s="56"/>
      <c r="H43" s="7"/>
      <c r="I43" s="7"/>
      <c r="J43" s="7"/>
      <c r="K43" s="7"/>
      <c r="L43" s="7"/>
      <c r="M43" s="7"/>
      <c r="N43" s="7"/>
      <c r="O43" s="7"/>
    </row>
    <row r="44" spans="1:15" s="4" customFormat="1" ht="13.5" thickBot="1" x14ac:dyDescent="0.25">
      <c r="A44" s="40" t="s">
        <v>81</v>
      </c>
      <c r="B44" s="44">
        <v>2041.11</v>
      </c>
      <c r="C44" s="42">
        <v>1.28</v>
      </c>
      <c r="D44" s="44">
        <v>219384.61</v>
      </c>
      <c r="E44" s="42">
        <v>51.37</v>
      </c>
      <c r="F44" s="55"/>
      <c r="G44" s="56"/>
      <c r="H44" s="7"/>
      <c r="I44" s="7"/>
      <c r="J44" s="7"/>
      <c r="K44" s="7"/>
      <c r="L44" s="7"/>
      <c r="M44" s="7"/>
      <c r="N44" s="7"/>
      <c r="O44" s="7"/>
    </row>
    <row r="45" spans="1:15" s="4" customFormat="1" ht="13.5" thickBot="1" x14ac:dyDescent="0.25">
      <c r="A45" s="40" t="s">
        <v>97</v>
      </c>
      <c r="B45" s="44"/>
      <c r="C45" s="42"/>
      <c r="D45" s="44">
        <v>19600</v>
      </c>
      <c r="E45" s="42">
        <v>4.53</v>
      </c>
      <c r="F45" s="55"/>
      <c r="G45" s="56"/>
      <c r="H45" s="7"/>
      <c r="I45" s="7"/>
      <c r="J45" s="7"/>
      <c r="K45" s="7"/>
      <c r="L45" s="7"/>
      <c r="M45" s="7"/>
      <c r="N45" s="7"/>
      <c r="O45" s="7"/>
    </row>
    <row r="46" spans="1:15" s="4" customFormat="1" ht="13.5" thickBot="1" x14ac:dyDescent="0.25">
      <c r="A46" s="40" t="s">
        <v>94</v>
      </c>
      <c r="B46" s="44">
        <v>0</v>
      </c>
      <c r="C46" s="42">
        <v>0</v>
      </c>
      <c r="D46" s="44">
        <v>11124.8</v>
      </c>
      <c r="E46" s="42">
        <v>4.4400000000000004</v>
      </c>
      <c r="F46" s="55"/>
      <c r="G46" s="56"/>
      <c r="H46" s="7"/>
      <c r="I46" s="7"/>
      <c r="J46" s="7"/>
      <c r="K46" s="7"/>
      <c r="L46" s="7"/>
      <c r="M46" s="7"/>
      <c r="N46" s="7"/>
      <c r="O46" s="7"/>
    </row>
    <row r="47" spans="1:15" s="4" customFormat="1" ht="13.5" thickBot="1" x14ac:dyDescent="0.25">
      <c r="A47" s="40" t="s">
        <v>90</v>
      </c>
      <c r="B47" s="44">
        <v>198000</v>
      </c>
      <c r="C47" s="42">
        <v>9.93</v>
      </c>
      <c r="D47" s="44">
        <v>2000</v>
      </c>
      <c r="E47" s="42">
        <v>4.43</v>
      </c>
      <c r="F47" s="55"/>
      <c r="G47" s="56"/>
      <c r="H47" s="7"/>
      <c r="I47" s="7"/>
      <c r="J47" s="7"/>
      <c r="K47" s="7"/>
      <c r="L47" s="7"/>
      <c r="M47" s="7"/>
      <c r="N47" s="7"/>
      <c r="O47" s="7"/>
    </row>
    <row r="48" spans="1:15" s="4" customFormat="1" ht="13.5" thickBot="1" x14ac:dyDescent="0.25">
      <c r="A48" s="40" t="s">
        <v>75</v>
      </c>
      <c r="B48" s="44">
        <v>7458.18</v>
      </c>
      <c r="C48" s="42"/>
      <c r="D48" s="44">
        <v>9247.0300000000007</v>
      </c>
      <c r="E48" s="42">
        <v>81.09</v>
      </c>
      <c r="F48" s="55"/>
      <c r="G48" s="56"/>
      <c r="H48" s="7"/>
      <c r="I48" s="7"/>
      <c r="J48" s="7"/>
      <c r="K48" s="7"/>
      <c r="L48" s="7"/>
      <c r="M48" s="7"/>
      <c r="N48" s="7"/>
      <c r="O48" s="7"/>
    </row>
    <row r="49" spans="1:15" s="4" customFormat="1" ht="13.5" thickBot="1" x14ac:dyDescent="0.25">
      <c r="A49" s="40" t="s">
        <v>82</v>
      </c>
      <c r="B49" s="44">
        <v>377.8</v>
      </c>
      <c r="C49" s="42">
        <v>0.37</v>
      </c>
      <c r="D49" s="44">
        <v>126454.6</v>
      </c>
      <c r="E49" s="42">
        <v>63.29</v>
      </c>
      <c r="F49" s="55"/>
      <c r="G49" s="56"/>
      <c r="H49" s="7"/>
      <c r="I49" s="7"/>
      <c r="J49" s="7"/>
      <c r="K49" s="7"/>
      <c r="L49" s="7"/>
      <c r="M49" s="7"/>
      <c r="N49" s="7"/>
      <c r="O49" s="7"/>
    </row>
    <row r="50" spans="1:15" s="4" customFormat="1" ht="13.5" thickBot="1" x14ac:dyDescent="0.25">
      <c r="A50" s="40" t="s">
        <v>91</v>
      </c>
      <c r="B50" s="57">
        <v>11442</v>
      </c>
      <c r="C50" s="42">
        <v>4.04</v>
      </c>
      <c r="D50" s="57">
        <v>43556</v>
      </c>
      <c r="E50" s="42">
        <v>20.56</v>
      </c>
      <c r="F50" s="55"/>
      <c r="G50" s="56"/>
      <c r="H50" s="7"/>
      <c r="I50" s="7"/>
      <c r="J50" s="7"/>
      <c r="K50" s="7"/>
      <c r="L50" s="7"/>
      <c r="M50" s="7"/>
      <c r="N50" s="7"/>
      <c r="O50" s="7"/>
    </row>
    <row r="51" spans="1:15" s="4" customFormat="1" ht="13.5" thickBot="1" x14ac:dyDescent="0.25">
      <c r="A51" s="40" t="s">
        <v>103</v>
      </c>
      <c r="B51" s="44">
        <v>3800</v>
      </c>
      <c r="C51" s="42">
        <v>0.9</v>
      </c>
      <c r="D51" s="44">
        <v>5121</v>
      </c>
      <c r="E51" s="42">
        <v>1.49</v>
      </c>
      <c r="F51" s="55"/>
      <c r="G51" s="56"/>
      <c r="H51" s="7"/>
      <c r="I51" s="7"/>
      <c r="J51" s="7"/>
      <c r="K51" s="7"/>
      <c r="L51" s="7"/>
      <c r="M51" s="7"/>
      <c r="N51" s="7"/>
      <c r="O51" s="7"/>
    </row>
    <row r="52" spans="1:15" s="4" customFormat="1" ht="13.5" thickBot="1" x14ac:dyDescent="0.25">
      <c r="A52" s="46" t="s">
        <v>84</v>
      </c>
      <c r="B52" s="44">
        <v>7350</v>
      </c>
      <c r="C52" s="42">
        <v>2.14</v>
      </c>
      <c r="D52" s="44">
        <v>104360</v>
      </c>
      <c r="E52" s="42">
        <v>72.83</v>
      </c>
      <c r="F52" s="55"/>
      <c r="G52" s="56"/>
      <c r="H52" s="7"/>
      <c r="I52" s="7"/>
      <c r="J52" s="7"/>
      <c r="K52" s="7"/>
      <c r="L52" s="7"/>
      <c r="M52" s="7"/>
      <c r="N52" s="7"/>
      <c r="O52" s="7"/>
    </row>
    <row r="53" spans="1:15" s="4" customFormat="1" ht="13.5" thickBot="1" x14ac:dyDescent="0.25">
      <c r="A53" s="33"/>
      <c r="B53" s="58"/>
      <c r="C53" s="59"/>
      <c r="D53" s="58"/>
      <c r="E53" s="59"/>
      <c r="F53" s="55"/>
      <c r="G53" s="56"/>
      <c r="H53" s="3"/>
      <c r="I53" s="7"/>
      <c r="J53" s="3"/>
      <c r="K53" s="7"/>
      <c r="L53" s="3"/>
      <c r="M53" s="7"/>
      <c r="N53" s="3"/>
      <c r="O53" s="7"/>
    </row>
    <row r="54" spans="1:15" s="4" customFormat="1" ht="13.5" thickBot="1" x14ac:dyDescent="0.25">
      <c r="A54" s="10" t="s">
        <v>73</v>
      </c>
      <c r="B54" s="60">
        <v>990699.09</v>
      </c>
      <c r="C54" s="61">
        <v>5.18</v>
      </c>
      <c r="D54" s="60">
        <v>1951015.04</v>
      </c>
      <c r="E54" s="61">
        <v>23.47</v>
      </c>
      <c r="F54" s="55"/>
      <c r="G54" s="56"/>
      <c r="H54" s="7"/>
      <c r="I54" s="7"/>
      <c r="J54" s="7"/>
      <c r="K54" s="7"/>
      <c r="L54" s="7"/>
      <c r="M54" s="7"/>
      <c r="N54" s="7"/>
      <c r="O54" s="7"/>
    </row>
    <row r="55" spans="1:15" s="4" customFormat="1" ht="17.25" customHeight="1" x14ac:dyDescent="0.2">
      <c r="A55" s="379"/>
      <c r="B55" s="379"/>
      <c r="C55" s="379"/>
      <c r="D55" s="379"/>
      <c r="E55" s="12"/>
      <c r="F55" s="13"/>
      <c r="G55" s="13"/>
    </row>
    <row r="56" spans="1:15" x14ac:dyDescent="0.2">
      <c r="A56" s="387" t="s">
        <v>88</v>
      </c>
      <c r="B56" s="387"/>
      <c r="C56" s="387"/>
      <c r="D56" s="387"/>
      <c r="E56" s="62"/>
    </row>
    <row r="57" spans="1:15" x14ac:dyDescent="0.2">
      <c r="A57" s="387" t="s">
        <v>100</v>
      </c>
      <c r="B57" s="387"/>
      <c r="C57" s="387"/>
      <c r="D57" s="387"/>
    </row>
    <row r="60" spans="1:15" ht="15" customHeight="1" x14ac:dyDescent="0.25">
      <c r="A60" s="385" t="s">
        <v>15</v>
      </c>
      <c r="B60" s="385"/>
      <c r="C60" s="385"/>
      <c r="D60" s="76"/>
      <c r="E60" s="76"/>
    </row>
    <row r="61" spans="1:15" ht="13.5" thickBot="1" x14ac:dyDescent="0.25"/>
    <row r="62" spans="1:15" ht="36.75" thickBot="1" x14ac:dyDescent="0.25">
      <c r="A62" s="66" t="s">
        <v>87</v>
      </c>
      <c r="B62" s="67" t="s">
        <v>198</v>
      </c>
      <c r="C62" s="68" t="s">
        <v>199</v>
      </c>
    </row>
    <row r="63" spans="1:15" ht="13.5" thickBot="1" x14ac:dyDescent="0.25">
      <c r="A63" s="69" t="s">
        <v>74</v>
      </c>
      <c r="B63" s="70">
        <v>80941</v>
      </c>
      <c r="C63" s="70">
        <v>85555.6</v>
      </c>
    </row>
    <row r="64" spans="1:15" ht="13.5" thickBot="1" x14ac:dyDescent="0.25">
      <c r="A64" s="69" t="s">
        <v>92</v>
      </c>
      <c r="B64" s="71">
        <v>0</v>
      </c>
      <c r="C64" s="71">
        <v>77.7</v>
      </c>
    </row>
    <row r="65" spans="1:3" ht="13.5" thickBot="1" x14ac:dyDescent="0.25">
      <c r="A65" s="69" t="s">
        <v>95</v>
      </c>
      <c r="B65" s="71">
        <v>0</v>
      </c>
      <c r="C65" s="71"/>
    </row>
    <row r="66" spans="1:3" ht="13.5" thickBot="1" x14ac:dyDescent="0.25">
      <c r="A66" s="69" t="s">
        <v>77</v>
      </c>
      <c r="B66" s="71">
        <v>0</v>
      </c>
      <c r="C66" s="70">
        <v>4313.1000000000004</v>
      </c>
    </row>
    <row r="67" spans="1:3" ht="13.5" thickBot="1" x14ac:dyDescent="0.25">
      <c r="A67" s="69" t="s">
        <v>78</v>
      </c>
      <c r="B67" s="71">
        <v>0</v>
      </c>
      <c r="C67" s="71"/>
    </row>
    <row r="68" spans="1:3" ht="13.5" thickBot="1" x14ac:dyDescent="0.25">
      <c r="A68" s="69" t="s">
        <v>93</v>
      </c>
      <c r="B68" s="70">
        <v>10654</v>
      </c>
      <c r="C68" s="70">
        <v>111217.2</v>
      </c>
    </row>
    <row r="69" spans="1:3" ht="13.5" thickBot="1" x14ac:dyDescent="0.25">
      <c r="A69" s="69" t="s">
        <v>80</v>
      </c>
      <c r="B69" s="71">
        <v>152.6</v>
      </c>
      <c r="C69" s="70">
        <v>17996</v>
      </c>
    </row>
    <row r="70" spans="1:3" ht="13.5" thickBot="1" x14ac:dyDescent="0.25">
      <c r="A70" s="69" t="s">
        <v>83</v>
      </c>
      <c r="B70" s="71">
        <v>0</v>
      </c>
      <c r="C70" s="71"/>
    </row>
    <row r="71" spans="1:3" ht="13.5" thickBot="1" x14ac:dyDescent="0.25">
      <c r="A71" s="69" t="s">
        <v>81</v>
      </c>
      <c r="B71" s="71" t="s">
        <v>14</v>
      </c>
      <c r="C71" s="70">
        <v>13608.9</v>
      </c>
    </row>
    <row r="72" spans="1:3" ht="13.5" thickBot="1" x14ac:dyDescent="0.25">
      <c r="A72" s="69" t="s">
        <v>97</v>
      </c>
      <c r="B72" s="71">
        <v>0</v>
      </c>
      <c r="C72" s="70">
        <v>1218.8</v>
      </c>
    </row>
    <row r="73" spans="1:3" ht="13.5" thickBot="1" x14ac:dyDescent="0.25">
      <c r="A73" s="69" t="s">
        <v>94</v>
      </c>
      <c r="B73" s="71">
        <v>0</v>
      </c>
      <c r="C73" s="71"/>
    </row>
    <row r="74" spans="1:3" ht="13.5" thickBot="1" x14ac:dyDescent="0.25">
      <c r="A74" s="69" t="s">
        <v>90</v>
      </c>
      <c r="B74" s="70">
        <v>12201</v>
      </c>
      <c r="C74" s="70">
        <v>119679.4</v>
      </c>
    </row>
    <row r="75" spans="1:3" ht="13.5" thickBot="1" x14ac:dyDescent="0.25">
      <c r="A75" s="69" t="s">
        <v>75</v>
      </c>
      <c r="B75" s="71">
        <v>0</v>
      </c>
      <c r="C75" s="71"/>
    </row>
    <row r="76" spans="1:3" ht="13.5" thickBot="1" x14ac:dyDescent="0.25">
      <c r="A76" s="69" t="s">
        <v>82</v>
      </c>
      <c r="B76" s="71">
        <v>0</v>
      </c>
      <c r="C76" s="71">
        <v>377.2</v>
      </c>
    </row>
    <row r="77" spans="1:3" ht="13.5" thickBot="1" x14ac:dyDescent="0.25">
      <c r="A77" s="69" t="s">
        <v>91</v>
      </c>
      <c r="B77" s="71">
        <v>0</v>
      </c>
      <c r="C77" s="70">
        <v>27992</v>
      </c>
    </row>
    <row r="78" spans="1:3" ht="13.5" thickBot="1" x14ac:dyDescent="0.25">
      <c r="A78" s="69" t="s">
        <v>105</v>
      </c>
      <c r="B78" s="71">
        <v>0</v>
      </c>
      <c r="C78" s="72">
        <v>2326</v>
      </c>
    </row>
    <row r="79" spans="1:3" ht="13.5" thickBot="1" x14ac:dyDescent="0.25">
      <c r="A79" s="73" t="s">
        <v>84</v>
      </c>
      <c r="B79" s="71">
        <v>0</v>
      </c>
      <c r="C79" s="71"/>
    </row>
    <row r="80" spans="1:3" ht="13.5" thickBot="1" x14ac:dyDescent="0.25">
      <c r="A80" s="74" t="s">
        <v>73</v>
      </c>
      <c r="B80" s="75">
        <v>103948.6</v>
      </c>
      <c r="C80" s="75">
        <v>384361.4</v>
      </c>
    </row>
    <row r="84" spans="1:3" ht="15" x14ac:dyDescent="0.25">
      <c r="A84" s="386" t="s">
        <v>34</v>
      </c>
      <c r="B84" s="386"/>
      <c r="C84" s="386"/>
    </row>
    <row r="85" spans="1:3" ht="13.5" thickBot="1" x14ac:dyDescent="0.25"/>
    <row r="86" spans="1:3" ht="39" thickBot="1" x14ac:dyDescent="0.25">
      <c r="A86" s="66" t="s">
        <v>87</v>
      </c>
      <c r="B86" s="77" t="s">
        <v>16</v>
      </c>
      <c r="C86" s="78" t="s">
        <v>17</v>
      </c>
    </row>
    <row r="87" spans="1:3" ht="13.5" thickBot="1" x14ac:dyDescent="0.25">
      <c r="A87" s="69" t="s">
        <v>74</v>
      </c>
      <c r="B87" s="71">
        <v>3</v>
      </c>
      <c r="C87" s="71">
        <v>3</v>
      </c>
    </row>
    <row r="88" spans="1:3" ht="13.5" thickBot="1" x14ac:dyDescent="0.25">
      <c r="A88" s="69" t="s">
        <v>92</v>
      </c>
      <c r="B88" s="71" t="s">
        <v>121</v>
      </c>
      <c r="C88" s="71">
        <v>1</v>
      </c>
    </row>
    <row r="89" spans="1:3" ht="13.5" thickBot="1" x14ac:dyDescent="0.25">
      <c r="A89" s="69" t="s">
        <v>95</v>
      </c>
      <c r="B89" s="71" t="s">
        <v>121</v>
      </c>
      <c r="C89" s="71" t="s">
        <v>121</v>
      </c>
    </row>
    <row r="90" spans="1:3" ht="13.5" thickBot="1" x14ac:dyDescent="0.25">
      <c r="A90" s="69" t="s">
        <v>77</v>
      </c>
      <c r="B90" s="71" t="s">
        <v>121</v>
      </c>
      <c r="C90" s="71">
        <v>1</v>
      </c>
    </row>
    <row r="91" spans="1:3" ht="13.5" thickBot="1" x14ac:dyDescent="0.25">
      <c r="A91" s="69" t="s">
        <v>78</v>
      </c>
      <c r="B91" s="71">
        <v>2</v>
      </c>
      <c r="C91" s="71">
        <v>2</v>
      </c>
    </row>
    <row r="92" spans="1:3" ht="13.5" thickBot="1" x14ac:dyDescent="0.25">
      <c r="A92" s="69" t="s">
        <v>93</v>
      </c>
      <c r="B92" s="71" t="s">
        <v>121</v>
      </c>
      <c r="C92" s="71">
        <v>6</v>
      </c>
    </row>
    <row r="93" spans="1:3" ht="13.5" thickBot="1" x14ac:dyDescent="0.25">
      <c r="A93" s="69" t="s">
        <v>80</v>
      </c>
      <c r="B93" s="71">
        <v>11</v>
      </c>
      <c r="C93" s="71">
        <v>2</v>
      </c>
    </row>
    <row r="94" spans="1:3" ht="13.5" thickBot="1" x14ac:dyDescent="0.25">
      <c r="A94" s="69" t="s">
        <v>83</v>
      </c>
      <c r="B94" s="71">
        <v>3</v>
      </c>
      <c r="C94" s="71">
        <v>1</v>
      </c>
    </row>
    <row r="95" spans="1:3" ht="13.5" thickBot="1" x14ac:dyDescent="0.25">
      <c r="A95" s="69" t="s">
        <v>81</v>
      </c>
      <c r="B95" s="71">
        <v>1</v>
      </c>
      <c r="C95" s="71">
        <v>1</v>
      </c>
    </row>
    <row r="96" spans="1:3" ht="13.5" thickBot="1" x14ac:dyDescent="0.25">
      <c r="A96" s="69" t="s">
        <v>97</v>
      </c>
      <c r="B96" s="71">
        <v>7</v>
      </c>
      <c r="C96" s="71" t="s">
        <v>121</v>
      </c>
    </row>
    <row r="97" spans="1:3" ht="13.5" thickBot="1" x14ac:dyDescent="0.25">
      <c r="A97" s="69" t="s">
        <v>94</v>
      </c>
      <c r="B97" s="71" t="s">
        <v>121</v>
      </c>
      <c r="C97" s="71" t="s">
        <v>121</v>
      </c>
    </row>
    <row r="98" spans="1:3" ht="13.5" thickBot="1" x14ac:dyDescent="0.25">
      <c r="A98" s="69" t="s">
        <v>90</v>
      </c>
      <c r="B98" s="71">
        <v>5</v>
      </c>
      <c r="C98" s="71">
        <v>26</v>
      </c>
    </row>
    <row r="99" spans="1:3" ht="13.5" thickBot="1" x14ac:dyDescent="0.25">
      <c r="A99" s="69" t="s">
        <v>75</v>
      </c>
      <c r="B99" s="71">
        <v>8</v>
      </c>
      <c r="C99" s="71" t="s">
        <v>121</v>
      </c>
    </row>
    <row r="100" spans="1:3" ht="13.5" thickBot="1" x14ac:dyDescent="0.25">
      <c r="A100" s="69" t="s">
        <v>82</v>
      </c>
      <c r="B100" s="71" t="s">
        <v>121</v>
      </c>
      <c r="C100" s="71">
        <v>3</v>
      </c>
    </row>
    <row r="101" spans="1:3" ht="13.5" thickBot="1" x14ac:dyDescent="0.25">
      <c r="A101" s="69" t="s">
        <v>91</v>
      </c>
      <c r="B101" s="71">
        <v>2</v>
      </c>
      <c r="C101" s="71">
        <v>4</v>
      </c>
    </row>
    <row r="102" spans="1:3" ht="13.5" thickBot="1" x14ac:dyDescent="0.25">
      <c r="A102" s="69" t="s">
        <v>105</v>
      </c>
      <c r="B102" s="71">
        <v>2</v>
      </c>
      <c r="C102" s="71">
        <v>2</v>
      </c>
    </row>
    <row r="103" spans="1:3" ht="13.5" thickBot="1" x14ac:dyDescent="0.25">
      <c r="A103" s="73" t="s">
        <v>84</v>
      </c>
      <c r="B103" s="71" t="s">
        <v>121</v>
      </c>
      <c r="C103" s="71" t="s">
        <v>18</v>
      </c>
    </row>
    <row r="104" spans="1:3" ht="13.5" thickBot="1" x14ac:dyDescent="0.25">
      <c r="A104" s="74" t="s">
        <v>73</v>
      </c>
      <c r="B104" s="79">
        <v>44</v>
      </c>
      <c r="C104" s="79">
        <v>52</v>
      </c>
    </row>
    <row r="106" spans="1:3" ht="13.5" thickBot="1" x14ac:dyDescent="0.25"/>
    <row r="107" spans="1:3" ht="39" thickBot="1" x14ac:dyDescent="0.25">
      <c r="A107" s="80" t="s">
        <v>19</v>
      </c>
      <c r="B107" s="77" t="s">
        <v>16</v>
      </c>
      <c r="C107" s="78" t="s">
        <v>17</v>
      </c>
    </row>
    <row r="108" spans="1:3" ht="13.5" thickBot="1" x14ac:dyDescent="0.25">
      <c r="A108" s="81" t="s">
        <v>20</v>
      </c>
      <c r="B108" s="82">
        <v>3</v>
      </c>
      <c r="C108" s="83">
        <v>5</v>
      </c>
    </row>
    <row r="109" spans="1:3" ht="26.25" thickBot="1" x14ac:dyDescent="0.25">
      <c r="A109" s="81" t="s">
        <v>21</v>
      </c>
      <c r="B109" s="82">
        <v>17</v>
      </c>
      <c r="C109" s="83">
        <v>2</v>
      </c>
    </row>
    <row r="110" spans="1:3" ht="13.5" thickBot="1" x14ac:dyDescent="0.25">
      <c r="A110" s="81" t="s">
        <v>22</v>
      </c>
      <c r="B110" s="82">
        <v>3</v>
      </c>
      <c r="C110" s="83">
        <v>1</v>
      </c>
    </row>
    <row r="111" spans="1:3" ht="13.5" thickBot="1" x14ac:dyDescent="0.25">
      <c r="A111" s="81" t="s">
        <v>23</v>
      </c>
      <c r="B111" s="82">
        <v>9</v>
      </c>
      <c r="C111" s="83">
        <v>5</v>
      </c>
    </row>
    <row r="112" spans="1:3" ht="13.5" thickBot="1" x14ac:dyDescent="0.25">
      <c r="A112" s="81" t="s">
        <v>24</v>
      </c>
      <c r="B112" s="82">
        <v>3</v>
      </c>
      <c r="C112" s="83">
        <v>14</v>
      </c>
    </row>
    <row r="113" spans="1:3" ht="13.5" thickBot="1" x14ac:dyDescent="0.25">
      <c r="A113" s="81" t="s">
        <v>25</v>
      </c>
      <c r="B113" s="82">
        <v>1</v>
      </c>
      <c r="C113" s="83">
        <v>2</v>
      </c>
    </row>
    <row r="114" spans="1:3" ht="13.5" thickBot="1" x14ac:dyDescent="0.25">
      <c r="A114" s="81" t="s">
        <v>195</v>
      </c>
      <c r="B114" s="82"/>
      <c r="C114" s="83">
        <v>1</v>
      </c>
    </row>
    <row r="115" spans="1:3" ht="13.5" thickBot="1" x14ac:dyDescent="0.25">
      <c r="A115" s="81" t="s">
        <v>27</v>
      </c>
      <c r="B115" s="82">
        <v>1</v>
      </c>
      <c r="C115" s="83"/>
    </row>
    <row r="116" spans="1:3" ht="13.5" thickBot="1" x14ac:dyDescent="0.25">
      <c r="A116" s="81" t="s">
        <v>28</v>
      </c>
      <c r="B116" s="82">
        <v>2</v>
      </c>
      <c r="C116" s="83"/>
    </row>
    <row r="117" spans="1:3" ht="13.5" thickBot="1" x14ac:dyDescent="0.25">
      <c r="A117" s="81" t="s">
        <v>29</v>
      </c>
      <c r="B117" s="82">
        <v>3</v>
      </c>
      <c r="C117" s="83"/>
    </row>
    <row r="118" spans="1:3" ht="13.5" thickBot="1" x14ac:dyDescent="0.25">
      <c r="A118" s="81" t="s">
        <v>30</v>
      </c>
      <c r="B118" s="82"/>
      <c r="C118" s="83">
        <v>1</v>
      </c>
    </row>
    <row r="119" spans="1:3" ht="13.5" thickBot="1" x14ac:dyDescent="0.25">
      <c r="A119" s="81" t="s">
        <v>31</v>
      </c>
      <c r="B119" s="82"/>
      <c r="C119" s="83">
        <v>1</v>
      </c>
    </row>
    <row r="120" spans="1:3" ht="13.5" thickBot="1" x14ac:dyDescent="0.25">
      <c r="A120" s="81" t="s">
        <v>32</v>
      </c>
      <c r="B120" s="82"/>
      <c r="C120" s="83">
        <v>2</v>
      </c>
    </row>
    <row r="121" spans="1:3" ht="13.5" thickBot="1" x14ac:dyDescent="0.25">
      <c r="A121" s="81" t="s">
        <v>33</v>
      </c>
      <c r="B121" s="82">
        <v>2</v>
      </c>
      <c r="C121" s="83">
        <v>18</v>
      </c>
    </row>
    <row r="122" spans="1:3" ht="13.5" thickBot="1" x14ac:dyDescent="0.25">
      <c r="A122" s="84" t="s">
        <v>73</v>
      </c>
      <c r="B122" s="85">
        <v>44</v>
      </c>
      <c r="C122" s="86">
        <v>52</v>
      </c>
    </row>
  </sheetData>
  <mergeCells count="20">
    <mergeCell ref="A60:C60"/>
    <mergeCell ref="A84:C84"/>
    <mergeCell ref="A55:D55"/>
    <mergeCell ref="A56:D56"/>
    <mergeCell ref="A57:D57"/>
    <mergeCell ref="A28:D28"/>
    <mergeCell ref="E34:E35"/>
    <mergeCell ref="A27:D27"/>
    <mergeCell ref="A2:E2"/>
    <mergeCell ref="A5:E5"/>
    <mergeCell ref="A6:A7"/>
    <mergeCell ref="B6:B7"/>
    <mergeCell ref="C6:C7"/>
    <mergeCell ref="D6:D7"/>
    <mergeCell ref="A4:D4"/>
    <mergeCell ref="A32:E32"/>
    <mergeCell ref="A34:A35"/>
    <mergeCell ref="B34:B35"/>
    <mergeCell ref="C34:C35"/>
    <mergeCell ref="D34:D35"/>
  </mergeCells>
  <phoneticPr fontId="3" type="noConversion"/>
  <printOptions horizontalCentered="1"/>
  <pageMargins left="0.6" right="0.56000000000000005" top="0.59055118110236227" bottom="0.78" header="0" footer="0"/>
  <pageSetup paperSize="9" scale="75" orientation="portrait" horizontalDpi="300" verticalDpi="300" r:id="rId1"/>
  <headerFooter alignWithMargins="0">
    <oddFooter>&amp;A</oddFooter>
  </headerFooter>
  <rowBreaks count="1" manualBreakCount="1">
    <brk id="59"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21"/>
  <sheetViews>
    <sheetView view="pageBreakPreview" zoomScale="60" zoomScaleNormal="75" workbookViewId="0">
      <selection activeCell="A37" sqref="A37"/>
    </sheetView>
  </sheetViews>
  <sheetFormatPr baseColWidth="10" defaultRowHeight="12.75" x14ac:dyDescent="0.2"/>
  <cols>
    <col min="1" max="1" width="32.85546875" style="15" customWidth="1"/>
    <col min="2" max="2" width="19.42578125" style="15" customWidth="1"/>
    <col min="3" max="3" width="21.5703125" style="15" customWidth="1"/>
    <col min="4" max="4" width="17.5703125" style="15" customWidth="1"/>
    <col min="5" max="16384" width="11.42578125" style="15"/>
  </cols>
  <sheetData>
    <row r="2" spans="1:14" ht="18" x14ac:dyDescent="0.25">
      <c r="A2" s="389" t="s">
        <v>167</v>
      </c>
      <c r="B2" s="389"/>
      <c r="C2" s="389"/>
      <c r="D2" s="389"/>
      <c r="E2" s="14"/>
      <c r="F2" s="14"/>
      <c r="G2" s="14"/>
      <c r="H2" s="14"/>
      <c r="I2" s="14"/>
    </row>
    <row r="4" spans="1:14" ht="15" x14ac:dyDescent="0.25">
      <c r="A4" s="388" t="s">
        <v>119</v>
      </c>
      <c r="B4" s="393"/>
      <c r="C4" s="393"/>
      <c r="D4" s="393"/>
      <c r="E4" s="87"/>
      <c r="F4" s="87"/>
      <c r="G4" s="87"/>
      <c r="H4" s="87"/>
      <c r="I4" s="87"/>
      <c r="J4" s="87"/>
    </row>
    <row r="5" spans="1:14" ht="13.5" thickBot="1" x14ac:dyDescent="0.25">
      <c r="A5" s="390"/>
      <c r="B5" s="390"/>
      <c r="C5" s="390"/>
      <c r="D5" s="390"/>
    </row>
    <row r="6" spans="1:14" s="4" customFormat="1" ht="12.75" customHeight="1" x14ac:dyDescent="0.2">
      <c r="A6" s="383" t="s">
        <v>87</v>
      </c>
      <c r="B6" s="377" t="s">
        <v>130</v>
      </c>
      <c r="C6" s="377" t="s">
        <v>76</v>
      </c>
      <c r="D6" s="377" t="s">
        <v>131</v>
      </c>
      <c r="E6" s="3"/>
      <c r="F6" s="3"/>
      <c r="G6" s="3"/>
      <c r="H6" s="3"/>
      <c r="I6" s="3"/>
      <c r="J6" s="3"/>
    </row>
    <row r="7" spans="1:14" s="4" customFormat="1" ht="28.5" customHeight="1" x14ac:dyDescent="0.2">
      <c r="A7" s="391"/>
      <c r="B7" s="392"/>
      <c r="C7" s="392"/>
      <c r="D7" s="392"/>
      <c r="E7" s="3"/>
      <c r="F7" s="3"/>
      <c r="G7" s="3"/>
      <c r="H7" s="3"/>
      <c r="I7" s="3"/>
      <c r="J7" s="3"/>
    </row>
    <row r="8" spans="1:14" s="4" customFormat="1" x14ac:dyDescent="0.2">
      <c r="A8" s="88" t="s">
        <v>107</v>
      </c>
      <c r="B8" s="232">
        <v>747205</v>
      </c>
      <c r="C8" s="89">
        <v>16.55</v>
      </c>
      <c r="D8" s="90">
        <v>3767036</v>
      </c>
      <c r="E8" s="7"/>
      <c r="F8" s="7"/>
      <c r="G8" s="7"/>
      <c r="H8" s="7"/>
      <c r="I8" s="7"/>
      <c r="J8" s="7"/>
      <c r="K8" s="7"/>
      <c r="L8" s="7"/>
      <c r="M8" s="7"/>
      <c r="N8" s="7"/>
    </row>
    <row r="9" spans="1:14" s="4" customFormat="1" x14ac:dyDescent="0.2">
      <c r="A9" s="88" t="s">
        <v>108</v>
      </c>
      <c r="B9" s="232">
        <v>293460</v>
      </c>
      <c r="C9" s="89">
        <v>11.25</v>
      </c>
      <c r="D9" s="90">
        <v>2314852</v>
      </c>
      <c r="E9" s="7"/>
      <c r="F9" s="7"/>
      <c r="G9" s="7"/>
      <c r="H9" s="7"/>
      <c r="I9" s="7"/>
      <c r="J9" s="7"/>
      <c r="K9" s="7"/>
      <c r="L9" s="7"/>
      <c r="M9" s="7"/>
      <c r="N9" s="7"/>
    </row>
    <row r="10" spans="1:14" s="4" customFormat="1" x14ac:dyDescent="0.2">
      <c r="A10" s="88" t="s">
        <v>109</v>
      </c>
      <c r="B10" s="233">
        <v>2643.9</v>
      </c>
      <c r="C10" s="89">
        <v>0.47</v>
      </c>
      <c r="D10" s="90">
        <v>561001</v>
      </c>
      <c r="E10" s="7"/>
      <c r="F10" s="7"/>
      <c r="G10" s="7"/>
      <c r="H10" s="7"/>
      <c r="I10" s="7"/>
      <c r="J10" s="7"/>
      <c r="K10" s="7"/>
      <c r="L10" s="7"/>
      <c r="M10" s="7"/>
      <c r="N10" s="7"/>
    </row>
    <row r="11" spans="1:14" s="4" customFormat="1" x14ac:dyDescent="0.2">
      <c r="A11" s="88" t="s">
        <v>110</v>
      </c>
      <c r="B11" s="232">
        <v>39749</v>
      </c>
      <c r="C11" s="89">
        <v>11.06</v>
      </c>
      <c r="D11" s="90">
        <v>319710</v>
      </c>
      <c r="E11" s="7"/>
      <c r="F11" s="7"/>
      <c r="G11" s="7"/>
      <c r="H11" s="7"/>
      <c r="I11" s="7"/>
      <c r="J11" s="7"/>
      <c r="K11" s="7"/>
      <c r="L11" s="7"/>
      <c r="M11" s="7"/>
      <c r="N11" s="7"/>
    </row>
    <row r="12" spans="1:14" s="4" customFormat="1" x14ac:dyDescent="0.2">
      <c r="A12" s="88" t="s">
        <v>111</v>
      </c>
      <c r="B12" s="232">
        <v>499279</v>
      </c>
      <c r="C12" s="89">
        <v>14.01</v>
      </c>
      <c r="D12" s="90">
        <v>3065501</v>
      </c>
      <c r="E12" s="7"/>
      <c r="F12" s="7"/>
      <c r="G12" s="7"/>
      <c r="H12" s="7"/>
      <c r="I12" s="7"/>
      <c r="J12" s="7"/>
      <c r="K12" s="7"/>
      <c r="L12" s="7"/>
      <c r="M12" s="7"/>
      <c r="N12" s="7"/>
    </row>
    <row r="13" spans="1:14" s="4" customFormat="1" x14ac:dyDescent="0.2">
      <c r="A13" s="88" t="s">
        <v>79</v>
      </c>
      <c r="B13" s="232">
        <v>515131</v>
      </c>
      <c r="C13" s="89">
        <v>10.71</v>
      </c>
      <c r="D13" s="90">
        <v>4292601</v>
      </c>
      <c r="E13" s="7"/>
      <c r="F13" s="7"/>
      <c r="G13" s="7"/>
      <c r="H13" s="7"/>
      <c r="I13" s="7"/>
      <c r="J13" s="7"/>
      <c r="K13" s="7"/>
      <c r="L13" s="7"/>
      <c r="M13" s="7"/>
      <c r="N13" s="7"/>
    </row>
    <row r="14" spans="1:14" s="4" customFormat="1" x14ac:dyDescent="0.2">
      <c r="A14" s="88" t="s">
        <v>80</v>
      </c>
      <c r="B14" s="232">
        <v>637261</v>
      </c>
      <c r="C14" s="89">
        <v>33.01</v>
      </c>
      <c r="D14" s="90">
        <v>1293221</v>
      </c>
      <c r="E14" s="7"/>
      <c r="F14" s="7"/>
      <c r="G14" s="7"/>
      <c r="H14" s="7"/>
      <c r="I14" s="7"/>
      <c r="J14" s="7"/>
      <c r="K14" s="7"/>
      <c r="L14" s="7"/>
      <c r="M14" s="7"/>
      <c r="N14" s="7"/>
    </row>
    <row r="15" spans="1:14" s="4" customFormat="1" x14ac:dyDescent="0.2">
      <c r="A15" s="88" t="s">
        <v>0</v>
      </c>
      <c r="B15" s="232">
        <v>49714</v>
      </c>
      <c r="C15" s="89">
        <v>11.83</v>
      </c>
      <c r="D15" s="90">
        <v>370379</v>
      </c>
      <c r="E15" s="7"/>
      <c r="F15" s="7"/>
      <c r="G15" s="7"/>
      <c r="H15" s="7"/>
      <c r="I15" s="7"/>
      <c r="J15" s="7"/>
      <c r="K15" s="7"/>
      <c r="L15" s="7"/>
      <c r="M15" s="7"/>
      <c r="N15" s="7"/>
    </row>
    <row r="16" spans="1:14" s="4" customFormat="1" x14ac:dyDescent="0.2">
      <c r="A16" s="88" t="s">
        <v>81</v>
      </c>
      <c r="B16" s="232">
        <v>225240</v>
      </c>
      <c r="C16" s="89">
        <v>38.4</v>
      </c>
      <c r="D16" s="90">
        <v>361273</v>
      </c>
      <c r="E16" s="7"/>
      <c r="F16" s="7"/>
      <c r="G16" s="7"/>
      <c r="H16" s="7"/>
      <c r="I16" s="7"/>
      <c r="J16" s="7"/>
      <c r="K16" s="7"/>
      <c r="L16" s="7"/>
      <c r="M16" s="7"/>
      <c r="N16" s="7"/>
    </row>
    <row r="17" spans="1:14" s="4" customFormat="1" x14ac:dyDescent="0.2">
      <c r="A17" s="88" t="s">
        <v>112</v>
      </c>
      <c r="B17" s="232">
        <v>19600</v>
      </c>
      <c r="C17" s="89">
        <v>1.57</v>
      </c>
      <c r="D17" s="90">
        <v>1230452</v>
      </c>
      <c r="E17" s="7"/>
      <c r="F17" s="7"/>
      <c r="G17" s="7"/>
      <c r="H17" s="7"/>
      <c r="I17" s="7"/>
      <c r="J17" s="7"/>
      <c r="K17" s="7"/>
      <c r="L17" s="7"/>
      <c r="M17" s="7"/>
      <c r="N17" s="7"/>
    </row>
    <row r="18" spans="1:14" s="4" customFormat="1" x14ac:dyDescent="0.2">
      <c r="A18" s="88" t="s">
        <v>94</v>
      </c>
      <c r="B18" s="232">
        <v>11124</v>
      </c>
      <c r="C18" s="89">
        <v>0.41</v>
      </c>
      <c r="D18" s="90">
        <v>2716108</v>
      </c>
      <c r="E18" s="7"/>
      <c r="F18" s="7"/>
      <c r="G18" s="7"/>
      <c r="H18" s="7"/>
      <c r="I18" s="7"/>
      <c r="J18" s="7"/>
      <c r="K18" s="7"/>
      <c r="L18" s="7"/>
      <c r="M18" s="7"/>
      <c r="N18" s="7"/>
    </row>
    <row r="19" spans="1:14" s="4" customFormat="1" x14ac:dyDescent="0.2">
      <c r="A19" s="88" t="s">
        <v>113</v>
      </c>
      <c r="B19" s="232">
        <v>200000</v>
      </c>
      <c r="C19" s="89">
        <v>9.81</v>
      </c>
      <c r="D19" s="90">
        <v>1839574</v>
      </c>
      <c r="E19" s="7"/>
      <c r="F19" s="7"/>
      <c r="G19" s="7"/>
      <c r="H19" s="7"/>
      <c r="I19" s="7"/>
      <c r="J19" s="7"/>
      <c r="K19" s="7"/>
      <c r="L19" s="7"/>
      <c r="M19" s="7"/>
      <c r="N19" s="7"/>
    </row>
    <row r="20" spans="1:14" s="4" customFormat="1" x14ac:dyDescent="0.2">
      <c r="A20" s="88" t="s">
        <v>114</v>
      </c>
      <c r="B20" s="232">
        <v>16705</v>
      </c>
      <c r="C20" s="89">
        <v>7.47</v>
      </c>
      <c r="D20" s="90">
        <v>206895</v>
      </c>
      <c r="E20" s="7"/>
      <c r="F20" s="7"/>
      <c r="G20" s="7"/>
      <c r="H20" s="7"/>
      <c r="I20" s="7"/>
      <c r="J20" s="7"/>
      <c r="K20" s="7"/>
      <c r="L20" s="7"/>
      <c r="M20" s="7"/>
      <c r="N20" s="7"/>
    </row>
    <row r="21" spans="1:14" s="4" customFormat="1" x14ac:dyDescent="0.2">
      <c r="A21" s="88" t="s">
        <v>82</v>
      </c>
      <c r="B21" s="232">
        <v>48242</v>
      </c>
      <c r="C21" s="89">
        <v>16</v>
      </c>
      <c r="D21" s="90">
        <v>253234</v>
      </c>
      <c r="E21" s="7"/>
      <c r="F21" s="7"/>
      <c r="G21" s="7"/>
      <c r="H21" s="7"/>
      <c r="I21" s="7"/>
      <c r="J21" s="7"/>
      <c r="K21" s="7"/>
      <c r="L21" s="7"/>
      <c r="M21" s="7"/>
      <c r="N21" s="7"/>
    </row>
    <row r="22" spans="1:14" s="4" customFormat="1" x14ac:dyDescent="0.2">
      <c r="A22" s="88" t="s">
        <v>115</v>
      </c>
      <c r="B22" s="232">
        <v>54998</v>
      </c>
      <c r="C22" s="89">
        <v>11.11</v>
      </c>
      <c r="D22" s="90">
        <v>440057</v>
      </c>
      <c r="E22" s="7"/>
      <c r="F22" s="7"/>
      <c r="G22" s="7"/>
      <c r="H22" s="7"/>
      <c r="I22" s="7"/>
      <c r="J22" s="7"/>
      <c r="K22" s="7"/>
      <c r="L22" s="7"/>
      <c r="M22" s="7"/>
      <c r="N22" s="7"/>
    </row>
    <row r="23" spans="1:14" s="4" customFormat="1" x14ac:dyDescent="0.2">
      <c r="A23" s="88" t="s">
        <v>116</v>
      </c>
      <c r="B23" s="232">
        <v>12379</v>
      </c>
      <c r="C23" s="89">
        <v>1.62</v>
      </c>
      <c r="D23" s="90">
        <v>752219</v>
      </c>
      <c r="E23" s="7"/>
      <c r="F23" s="7"/>
      <c r="G23" s="7"/>
      <c r="H23" s="7"/>
      <c r="I23" s="7"/>
      <c r="J23" s="7"/>
      <c r="K23" s="7"/>
      <c r="L23" s="7"/>
      <c r="M23" s="7"/>
      <c r="N23" s="7"/>
    </row>
    <row r="24" spans="1:14" s="4" customFormat="1" x14ac:dyDescent="0.2">
      <c r="A24" s="91" t="s">
        <v>84</v>
      </c>
      <c r="B24" s="232">
        <v>112000</v>
      </c>
      <c r="C24" s="89">
        <v>23.04</v>
      </c>
      <c r="D24" s="90">
        <v>374019</v>
      </c>
      <c r="E24" s="7"/>
      <c r="F24" s="7"/>
      <c r="G24" s="7"/>
      <c r="H24" s="7"/>
      <c r="I24" s="7"/>
      <c r="J24" s="7"/>
      <c r="K24" s="7"/>
      <c r="L24" s="7"/>
      <c r="M24" s="7"/>
      <c r="N24" s="7"/>
    </row>
    <row r="25" spans="1:14" s="4" customFormat="1" x14ac:dyDescent="0.2">
      <c r="A25" s="92"/>
      <c r="B25" s="93"/>
      <c r="C25" s="94"/>
      <c r="D25" s="93"/>
      <c r="E25" s="3"/>
      <c r="F25" s="7"/>
      <c r="G25" s="3"/>
      <c r="H25" s="50"/>
      <c r="I25" s="3"/>
      <c r="J25" s="7"/>
      <c r="K25" s="3"/>
      <c r="L25" s="7"/>
      <c r="M25" s="3"/>
      <c r="N25" s="7"/>
    </row>
    <row r="26" spans="1:14" s="4" customFormat="1" ht="13.5" thickBot="1" x14ac:dyDescent="0.25">
      <c r="A26" s="95" t="s">
        <v>73</v>
      </c>
      <c r="B26" s="96">
        <v>3484732</v>
      </c>
      <c r="C26" s="97">
        <v>12.61</v>
      </c>
      <c r="D26" s="96">
        <v>24158132</v>
      </c>
      <c r="E26" s="7"/>
      <c r="F26" s="7"/>
      <c r="G26" s="7"/>
      <c r="H26" s="7"/>
      <c r="I26" s="7"/>
      <c r="J26" s="7"/>
      <c r="K26" s="7"/>
      <c r="L26" s="7"/>
      <c r="M26" s="7"/>
      <c r="N26" s="7"/>
    </row>
    <row r="27" spans="1:14" s="4" customFormat="1" ht="17.25" customHeight="1" x14ac:dyDescent="0.2">
      <c r="A27" s="387" t="s">
        <v>117</v>
      </c>
      <c r="B27" s="387"/>
      <c r="C27" s="387"/>
      <c r="D27" s="387"/>
    </row>
    <row r="28" spans="1:14" x14ac:dyDescent="0.2">
      <c r="A28" s="387" t="s">
        <v>118</v>
      </c>
      <c r="B28" s="387"/>
      <c r="C28" s="387"/>
      <c r="D28" s="387"/>
    </row>
    <row r="29" spans="1:14" x14ac:dyDescent="0.2">
      <c r="A29" s="387"/>
      <c r="B29" s="387"/>
      <c r="C29" s="387"/>
      <c r="D29" s="387"/>
    </row>
    <row r="31" spans="1:14" ht="15" customHeight="1" x14ac:dyDescent="0.25">
      <c r="A31" s="388" t="s">
        <v>120</v>
      </c>
      <c r="B31" s="388"/>
      <c r="C31" s="388"/>
      <c r="D31" s="388"/>
      <c r="E31" s="388"/>
      <c r="F31" s="111"/>
      <c r="G31" s="111"/>
      <c r="H31" s="87"/>
      <c r="I31" s="87"/>
      <c r="J31" s="87"/>
      <c r="K31" s="87"/>
      <c r="L31" s="87"/>
      <c r="M31" s="87"/>
    </row>
    <row r="32" spans="1:14" ht="13.5" thickBot="1" x14ac:dyDescent="0.25">
      <c r="A32" s="16"/>
      <c r="B32" s="16"/>
      <c r="C32" s="16"/>
      <c r="D32" s="16"/>
      <c r="E32" s="16"/>
      <c r="F32" s="17"/>
      <c r="G32" s="17"/>
    </row>
    <row r="33" spans="1:15" s="4" customFormat="1" ht="12.75" customHeight="1" x14ac:dyDescent="0.2">
      <c r="A33" s="383" t="s">
        <v>87</v>
      </c>
      <c r="B33" s="377" t="s">
        <v>196</v>
      </c>
      <c r="C33" s="377" t="s">
        <v>85</v>
      </c>
      <c r="D33" s="377" t="s">
        <v>197</v>
      </c>
      <c r="E33" s="377" t="s">
        <v>86</v>
      </c>
      <c r="F33" s="55"/>
      <c r="G33" s="56"/>
      <c r="H33" s="3"/>
      <c r="I33" s="3"/>
      <c r="J33" s="3"/>
      <c r="K33" s="3"/>
    </row>
    <row r="34" spans="1:15" s="4" customFormat="1" ht="28.5" customHeight="1" thickBot="1" x14ac:dyDescent="0.25">
      <c r="A34" s="384"/>
      <c r="B34" s="378"/>
      <c r="C34" s="378"/>
      <c r="D34" s="378"/>
      <c r="E34" s="378"/>
      <c r="F34" s="55"/>
      <c r="G34" s="56"/>
      <c r="H34" s="3"/>
      <c r="I34" s="3"/>
      <c r="J34" s="3"/>
      <c r="K34" s="3"/>
    </row>
    <row r="35" spans="1:15" s="4" customFormat="1" x14ac:dyDescent="0.2">
      <c r="A35" s="31" t="s">
        <v>74</v>
      </c>
      <c r="B35" s="98">
        <v>355663</v>
      </c>
      <c r="C35" s="99">
        <v>10.63</v>
      </c>
      <c r="D35" s="98">
        <v>391542</v>
      </c>
      <c r="E35" s="99">
        <v>37.89</v>
      </c>
      <c r="F35" s="55"/>
      <c r="G35" s="56"/>
      <c r="H35" s="56"/>
      <c r="I35" s="7"/>
      <c r="J35" s="7"/>
      <c r="K35" s="7"/>
      <c r="L35" s="7"/>
      <c r="M35" s="7"/>
      <c r="N35" s="7"/>
      <c r="O35" s="7"/>
    </row>
    <row r="36" spans="1:15" s="4" customFormat="1" x14ac:dyDescent="0.2">
      <c r="A36" s="32" t="s">
        <v>92</v>
      </c>
      <c r="B36" s="100"/>
      <c r="C36" s="101"/>
      <c r="D36" s="102">
        <v>293460</v>
      </c>
      <c r="E36" s="103">
        <v>28.06</v>
      </c>
      <c r="F36" s="55"/>
      <c r="G36" s="56"/>
      <c r="H36" s="56"/>
      <c r="I36" s="7"/>
      <c r="J36" s="7"/>
      <c r="K36" s="7"/>
      <c r="L36" s="7"/>
      <c r="M36" s="7"/>
      <c r="N36" s="7"/>
      <c r="O36" s="7"/>
    </row>
    <row r="37" spans="1:15" s="4" customFormat="1" x14ac:dyDescent="0.2">
      <c r="A37" s="32" t="s">
        <v>95</v>
      </c>
      <c r="B37" s="100"/>
      <c r="C37" s="101"/>
      <c r="D37" s="102">
        <v>2643.9</v>
      </c>
      <c r="E37" s="103">
        <v>2.41</v>
      </c>
      <c r="F37" s="55"/>
      <c r="G37" s="56"/>
      <c r="H37" s="56"/>
      <c r="I37" s="7"/>
      <c r="J37" s="7"/>
      <c r="K37" s="7"/>
      <c r="L37" s="7"/>
      <c r="M37" s="7"/>
      <c r="N37" s="7"/>
      <c r="O37" s="7"/>
    </row>
    <row r="38" spans="1:15" s="4" customFormat="1" x14ac:dyDescent="0.2">
      <c r="A38" s="32" t="s">
        <v>77</v>
      </c>
      <c r="B38" s="102">
        <v>4253</v>
      </c>
      <c r="C38" s="103">
        <v>4.18</v>
      </c>
      <c r="D38" s="102">
        <v>35496</v>
      </c>
      <c r="E38" s="103">
        <v>13.78</v>
      </c>
      <c r="F38" s="55"/>
      <c r="G38" s="56"/>
      <c r="H38" s="56"/>
      <c r="I38" s="7"/>
      <c r="J38" s="7"/>
      <c r="K38" s="7"/>
      <c r="L38" s="7"/>
      <c r="M38" s="7"/>
      <c r="N38" s="7"/>
      <c r="O38" s="7"/>
    </row>
    <row r="39" spans="1:15" s="4" customFormat="1" x14ac:dyDescent="0.2">
      <c r="A39" s="32" t="s">
        <v>78</v>
      </c>
      <c r="B39" s="102">
        <v>47882</v>
      </c>
      <c r="C39" s="101">
        <v>1.74</v>
      </c>
      <c r="D39" s="102">
        <v>451397.47</v>
      </c>
      <c r="E39" s="103">
        <v>55.01</v>
      </c>
      <c r="F39" s="55"/>
      <c r="G39" s="56"/>
      <c r="H39" s="56"/>
      <c r="I39" s="7"/>
      <c r="J39" s="7"/>
      <c r="K39" s="7"/>
      <c r="L39" s="7"/>
      <c r="M39" s="7"/>
      <c r="N39" s="7"/>
      <c r="O39" s="7"/>
    </row>
    <row r="40" spans="1:15" s="4" customFormat="1" x14ac:dyDescent="0.2">
      <c r="A40" s="32" t="s">
        <v>79</v>
      </c>
      <c r="B40" s="102">
        <v>51549.63</v>
      </c>
      <c r="C40" s="103">
        <v>1.67</v>
      </c>
      <c r="D40" s="102">
        <v>463581.83</v>
      </c>
      <c r="E40" s="103">
        <v>27.04</v>
      </c>
      <c r="F40" s="55"/>
      <c r="G40" s="56"/>
      <c r="H40" s="56"/>
      <c r="I40" s="7"/>
      <c r="J40" s="7"/>
      <c r="K40" s="7"/>
      <c r="L40" s="7"/>
      <c r="M40" s="7"/>
      <c r="N40" s="7"/>
      <c r="O40" s="7"/>
    </row>
    <row r="41" spans="1:15" s="4" customFormat="1" x14ac:dyDescent="0.2">
      <c r="A41" s="32" t="s">
        <v>80</v>
      </c>
      <c r="B41" s="100">
        <v>391200.32</v>
      </c>
      <c r="C41" s="101">
        <v>26.34</v>
      </c>
      <c r="D41" s="102">
        <v>246061.05</v>
      </c>
      <c r="E41" s="103">
        <v>55.26</v>
      </c>
      <c r="F41" s="55"/>
      <c r="G41" s="56"/>
      <c r="H41" s="56"/>
      <c r="I41" s="7"/>
      <c r="J41" s="7"/>
      <c r="K41" s="7"/>
      <c r="L41" s="7"/>
      <c r="M41" s="7"/>
      <c r="N41" s="7"/>
      <c r="O41" s="7"/>
    </row>
    <row r="42" spans="1:15" s="4" customFormat="1" x14ac:dyDescent="0.2">
      <c r="A42" s="32" t="s">
        <v>0</v>
      </c>
      <c r="B42" s="102">
        <v>16984</v>
      </c>
      <c r="C42" s="106">
        <v>5.45</v>
      </c>
      <c r="D42" s="102">
        <v>32730</v>
      </c>
      <c r="E42" s="103">
        <v>30.16</v>
      </c>
      <c r="F42" s="55"/>
      <c r="G42" s="56"/>
      <c r="H42" s="56"/>
      <c r="I42" s="7"/>
      <c r="J42" s="7"/>
      <c r="K42" s="7"/>
      <c r="L42" s="7"/>
      <c r="M42" s="7"/>
      <c r="N42" s="7"/>
      <c r="O42" s="7"/>
    </row>
    <row r="43" spans="1:15" s="4" customFormat="1" x14ac:dyDescent="0.2">
      <c r="A43" s="32" t="s">
        <v>81</v>
      </c>
      <c r="B43" s="102"/>
      <c r="C43" s="103"/>
      <c r="D43" s="102">
        <v>225239.79</v>
      </c>
      <c r="E43" s="103">
        <v>52.74</v>
      </c>
      <c r="F43" s="55"/>
      <c r="G43" s="56"/>
      <c r="H43" s="56"/>
      <c r="I43" s="7"/>
      <c r="J43" s="7"/>
      <c r="K43" s="7"/>
      <c r="L43" s="7"/>
      <c r="M43" s="7"/>
      <c r="N43" s="7"/>
      <c r="O43" s="7"/>
    </row>
    <row r="44" spans="1:15" s="4" customFormat="1" x14ac:dyDescent="0.2">
      <c r="A44" s="32" t="s">
        <v>97</v>
      </c>
      <c r="B44" s="102"/>
      <c r="C44" s="103"/>
      <c r="D44" s="102">
        <v>19600</v>
      </c>
      <c r="E44" s="103">
        <v>4.8600000000000003</v>
      </c>
      <c r="F44" s="55"/>
      <c r="G44" s="56"/>
      <c r="H44" s="56"/>
      <c r="I44" s="7"/>
      <c r="J44" s="7"/>
      <c r="K44" s="7"/>
      <c r="L44" s="7"/>
      <c r="M44" s="7"/>
      <c r="N44" s="7"/>
      <c r="O44" s="7"/>
    </row>
    <row r="45" spans="1:15" s="4" customFormat="1" x14ac:dyDescent="0.2">
      <c r="A45" s="32" t="s">
        <v>94</v>
      </c>
      <c r="B45" s="102"/>
      <c r="C45" s="103"/>
      <c r="D45" s="102">
        <v>11124</v>
      </c>
      <c r="E45" s="103">
        <v>6.05</v>
      </c>
      <c r="F45" s="55"/>
      <c r="G45" s="56"/>
      <c r="H45" s="56"/>
      <c r="I45" s="7"/>
      <c r="J45" s="7"/>
      <c r="K45" s="7"/>
      <c r="L45" s="7"/>
      <c r="M45" s="7"/>
      <c r="N45" s="7"/>
      <c r="O45" s="7"/>
    </row>
    <row r="46" spans="1:15" s="4" customFormat="1" x14ac:dyDescent="0.2">
      <c r="A46" s="32" t="s">
        <v>90</v>
      </c>
      <c r="B46" s="102">
        <v>198000</v>
      </c>
      <c r="C46" s="103">
        <v>9.93</v>
      </c>
      <c r="D46" s="102">
        <v>2000</v>
      </c>
      <c r="E46" s="103">
        <v>4.41</v>
      </c>
      <c r="F46" s="55"/>
      <c r="G46" s="56"/>
      <c r="H46" s="56"/>
      <c r="I46" s="7"/>
      <c r="J46" s="7"/>
      <c r="K46" s="7"/>
      <c r="L46" s="7"/>
      <c r="M46" s="7"/>
      <c r="N46" s="7"/>
      <c r="O46" s="7"/>
    </row>
    <row r="47" spans="1:15" s="4" customFormat="1" x14ac:dyDescent="0.2">
      <c r="A47" s="32" t="s">
        <v>75</v>
      </c>
      <c r="B47" s="100">
        <v>7458.18</v>
      </c>
      <c r="C47" s="104">
        <v>3.51</v>
      </c>
      <c r="D47" s="105">
        <v>9246.82</v>
      </c>
      <c r="E47" s="103">
        <v>81.08</v>
      </c>
      <c r="F47" s="55"/>
      <c r="G47" s="56"/>
      <c r="H47" s="56"/>
      <c r="I47" s="7"/>
      <c r="J47" s="7"/>
      <c r="K47" s="7"/>
      <c r="L47" s="7"/>
      <c r="M47" s="7"/>
      <c r="N47" s="7"/>
      <c r="O47" s="7"/>
    </row>
    <row r="48" spans="1:15" s="4" customFormat="1" x14ac:dyDescent="0.2">
      <c r="A48" s="32" t="s">
        <v>82</v>
      </c>
      <c r="B48" s="100">
        <v>327.31</v>
      </c>
      <c r="C48" s="101">
        <v>0.32</v>
      </c>
      <c r="D48" s="102">
        <v>47914.81</v>
      </c>
      <c r="E48" s="103">
        <v>23.98</v>
      </c>
      <c r="F48" s="55"/>
      <c r="G48" s="56"/>
      <c r="H48" s="56"/>
      <c r="I48" s="7"/>
      <c r="J48" s="7"/>
      <c r="K48" s="7"/>
      <c r="L48" s="7"/>
      <c r="M48" s="7"/>
      <c r="N48" s="7"/>
      <c r="O48" s="7"/>
    </row>
    <row r="49" spans="1:15" s="4" customFormat="1" x14ac:dyDescent="0.2">
      <c r="A49" s="32" t="s">
        <v>91</v>
      </c>
      <c r="B49" s="100">
        <v>11442</v>
      </c>
      <c r="C49" s="101">
        <v>4.26</v>
      </c>
      <c r="D49" s="102">
        <v>43556</v>
      </c>
      <c r="E49" s="103">
        <v>19.23</v>
      </c>
      <c r="F49" s="55"/>
      <c r="G49" s="56"/>
      <c r="H49" s="56"/>
      <c r="I49" s="7"/>
      <c r="J49" s="7"/>
      <c r="K49" s="7"/>
      <c r="L49" s="7"/>
      <c r="M49" s="7"/>
      <c r="N49" s="7"/>
      <c r="O49" s="7"/>
    </row>
    <row r="50" spans="1:15" s="4" customFormat="1" x14ac:dyDescent="0.2">
      <c r="A50" s="32" t="s">
        <v>105</v>
      </c>
      <c r="B50" s="102">
        <v>3800</v>
      </c>
      <c r="C50" s="103">
        <v>0.9</v>
      </c>
      <c r="D50" s="102">
        <v>8579</v>
      </c>
      <c r="E50" s="103">
        <v>2.5</v>
      </c>
      <c r="F50" s="55"/>
      <c r="G50" s="56"/>
      <c r="H50" s="56"/>
      <c r="I50" s="7"/>
      <c r="J50" s="7"/>
      <c r="K50" s="7"/>
      <c r="L50" s="7"/>
      <c r="M50" s="7"/>
      <c r="N50" s="7"/>
      <c r="O50" s="7"/>
    </row>
    <row r="51" spans="1:15" s="4" customFormat="1" x14ac:dyDescent="0.2">
      <c r="A51" s="32" t="s">
        <v>84</v>
      </c>
      <c r="B51" s="100">
        <v>8000</v>
      </c>
      <c r="C51" s="101">
        <v>2.33</v>
      </c>
      <c r="D51" s="105">
        <v>104000</v>
      </c>
      <c r="E51" s="103">
        <v>72.569999999999993</v>
      </c>
      <c r="F51" s="55"/>
      <c r="G51" s="56"/>
      <c r="H51" s="56"/>
      <c r="I51" s="7"/>
      <c r="J51" s="7"/>
      <c r="K51" s="7"/>
      <c r="L51" s="7"/>
      <c r="M51" s="7"/>
      <c r="N51" s="7"/>
      <c r="O51" s="7"/>
    </row>
    <row r="52" spans="1:15" s="4" customFormat="1" ht="13.5" thickBot="1" x14ac:dyDescent="0.25">
      <c r="A52" s="33"/>
      <c r="B52" s="107"/>
      <c r="C52" s="108"/>
      <c r="D52" s="107"/>
      <c r="E52" s="108"/>
      <c r="F52" s="55"/>
      <c r="G52" s="56"/>
      <c r="H52" s="56"/>
      <c r="I52" s="7"/>
      <c r="J52" s="3"/>
      <c r="K52" s="7"/>
      <c r="L52" s="3"/>
      <c r="M52" s="7"/>
      <c r="N52" s="3"/>
      <c r="O52" s="7"/>
    </row>
    <row r="53" spans="1:15" s="4" customFormat="1" ht="13.5" thickBot="1" x14ac:dyDescent="0.25">
      <c r="A53" s="10" t="s">
        <v>73</v>
      </c>
      <c r="B53" s="109">
        <v>1096559.44</v>
      </c>
      <c r="C53" s="110">
        <v>5.48</v>
      </c>
      <c r="D53" s="109">
        <v>2388172.67</v>
      </c>
      <c r="E53" s="110">
        <v>31.76</v>
      </c>
      <c r="F53" s="55"/>
      <c r="G53" s="56"/>
      <c r="H53" s="56"/>
      <c r="I53" s="7"/>
      <c r="J53" s="7"/>
      <c r="K53" s="7"/>
      <c r="L53" s="7"/>
      <c r="M53" s="7"/>
      <c r="N53" s="7"/>
      <c r="O53" s="7"/>
    </row>
    <row r="54" spans="1:15" x14ac:dyDescent="0.2">
      <c r="G54" s="17"/>
    </row>
    <row r="56" spans="1:15" s="2" customFormat="1" ht="15" customHeight="1" x14ac:dyDescent="0.25">
      <c r="A56" s="385" t="s">
        <v>35</v>
      </c>
      <c r="B56" s="385"/>
      <c r="C56" s="385"/>
      <c r="D56" s="76"/>
      <c r="E56" s="76"/>
    </row>
    <row r="57" spans="1:15" ht="13.5" thickBot="1" x14ac:dyDescent="0.25"/>
    <row r="58" spans="1:15" ht="36.75" thickBot="1" x14ac:dyDescent="0.25">
      <c r="A58" s="66" t="s">
        <v>186</v>
      </c>
      <c r="B58" s="67" t="s">
        <v>198</v>
      </c>
      <c r="C58" s="68" t="s">
        <v>199</v>
      </c>
    </row>
    <row r="59" spans="1:15" ht="13.5" thickBot="1" x14ac:dyDescent="0.25">
      <c r="A59" s="69" t="s">
        <v>74</v>
      </c>
      <c r="B59" s="72">
        <v>80941</v>
      </c>
      <c r="C59" s="112">
        <v>85555.56</v>
      </c>
    </row>
    <row r="60" spans="1:15" ht="13.5" thickBot="1" x14ac:dyDescent="0.25">
      <c r="A60" s="69" t="s">
        <v>92</v>
      </c>
      <c r="B60" s="71">
        <v>333</v>
      </c>
      <c r="C60" s="113" t="s">
        <v>36</v>
      </c>
    </row>
    <row r="61" spans="1:15" ht="13.5" thickBot="1" x14ac:dyDescent="0.25">
      <c r="A61" s="69" t="s">
        <v>95</v>
      </c>
      <c r="B61" s="72">
        <v>1531</v>
      </c>
      <c r="C61" s="113"/>
    </row>
    <row r="62" spans="1:15" ht="13.5" thickBot="1" x14ac:dyDescent="0.25">
      <c r="A62" s="69" t="s">
        <v>77</v>
      </c>
      <c r="B62" s="71" t="s">
        <v>37</v>
      </c>
      <c r="C62" s="113" t="s">
        <v>38</v>
      </c>
    </row>
    <row r="63" spans="1:15" ht="13.5" thickBot="1" x14ac:dyDescent="0.25">
      <c r="A63" s="69" t="s">
        <v>78</v>
      </c>
      <c r="B63" s="71">
        <v>0</v>
      </c>
      <c r="C63" s="113"/>
    </row>
    <row r="64" spans="1:15" ht="13.5" thickBot="1" x14ac:dyDescent="0.25">
      <c r="A64" s="69" t="s">
        <v>93</v>
      </c>
      <c r="B64" s="72">
        <v>10654</v>
      </c>
      <c r="C64" s="113" t="s">
        <v>39</v>
      </c>
    </row>
    <row r="65" spans="1:3" ht="13.5" thickBot="1" x14ac:dyDescent="0.25">
      <c r="A65" s="69" t="s">
        <v>80</v>
      </c>
      <c r="B65" s="71" t="s">
        <v>40</v>
      </c>
      <c r="C65" s="114">
        <v>17996</v>
      </c>
    </row>
    <row r="66" spans="1:3" ht="13.5" thickBot="1" x14ac:dyDescent="0.25">
      <c r="A66" s="69" t="s">
        <v>0</v>
      </c>
      <c r="B66" s="71">
        <v>0</v>
      </c>
      <c r="C66" s="113"/>
    </row>
    <row r="67" spans="1:3" ht="13.5" thickBot="1" x14ac:dyDescent="0.25">
      <c r="A67" s="69" t="s">
        <v>81</v>
      </c>
      <c r="B67" s="71" t="s">
        <v>41</v>
      </c>
      <c r="C67" s="113" t="s">
        <v>42</v>
      </c>
    </row>
    <row r="68" spans="1:3" ht="13.5" thickBot="1" x14ac:dyDescent="0.25">
      <c r="A68" s="69" t="s">
        <v>97</v>
      </c>
      <c r="B68" s="71">
        <v>0</v>
      </c>
      <c r="C68" s="112">
        <v>1218.75</v>
      </c>
    </row>
    <row r="69" spans="1:3" ht="13.5" thickBot="1" x14ac:dyDescent="0.25">
      <c r="A69" s="69" t="s">
        <v>94</v>
      </c>
      <c r="B69" s="71" t="s">
        <v>43</v>
      </c>
      <c r="C69" s="113"/>
    </row>
    <row r="70" spans="1:3" ht="13.5" thickBot="1" x14ac:dyDescent="0.25">
      <c r="A70" s="69" t="s">
        <v>90</v>
      </c>
      <c r="B70" s="71" t="s">
        <v>44</v>
      </c>
      <c r="C70" s="112">
        <v>118001.21</v>
      </c>
    </row>
    <row r="71" spans="1:3" ht="13.5" thickBot="1" x14ac:dyDescent="0.25">
      <c r="A71" s="69" t="s">
        <v>75</v>
      </c>
      <c r="B71" s="71">
        <v>0</v>
      </c>
      <c r="C71" s="113"/>
    </row>
    <row r="72" spans="1:3" ht="13.5" thickBot="1" x14ac:dyDescent="0.25">
      <c r="A72" s="69" t="s">
        <v>82</v>
      </c>
      <c r="B72" s="71">
        <v>0</v>
      </c>
      <c r="C72" s="113" t="s">
        <v>36</v>
      </c>
    </row>
    <row r="73" spans="1:3" ht="13.5" thickBot="1" x14ac:dyDescent="0.25">
      <c r="A73" s="69" t="s">
        <v>91</v>
      </c>
      <c r="B73" s="71">
        <v>0</v>
      </c>
      <c r="C73" s="114">
        <v>27992</v>
      </c>
    </row>
    <row r="74" spans="1:3" ht="13.5" thickBot="1" x14ac:dyDescent="0.25">
      <c r="A74" s="69" t="s">
        <v>105</v>
      </c>
      <c r="B74" s="71" t="s">
        <v>37</v>
      </c>
      <c r="C74" s="113" t="s">
        <v>37</v>
      </c>
    </row>
    <row r="75" spans="1:3" ht="13.5" thickBot="1" x14ac:dyDescent="0.25">
      <c r="A75" s="73" t="s">
        <v>84</v>
      </c>
      <c r="B75" s="71">
        <v>0</v>
      </c>
      <c r="C75" s="114">
        <v>10070</v>
      </c>
    </row>
    <row r="76" spans="1:3" ht="13.5" thickBot="1" x14ac:dyDescent="0.25">
      <c r="A76" s="74" t="s">
        <v>73</v>
      </c>
      <c r="B76" s="115">
        <v>106405</v>
      </c>
      <c r="C76" s="75">
        <v>525155.99</v>
      </c>
    </row>
    <row r="78" spans="1:3" ht="96" x14ac:dyDescent="0.2">
      <c r="A78" s="237" t="s">
        <v>45</v>
      </c>
      <c r="B78" s="237" t="s">
        <v>46</v>
      </c>
      <c r="C78" s="116"/>
    </row>
    <row r="79" spans="1:3" x14ac:dyDescent="0.2">
      <c r="A79" s="116"/>
    </row>
    <row r="81" spans="1:3" s="2" customFormat="1" ht="15" x14ac:dyDescent="0.25">
      <c r="A81" s="386" t="s">
        <v>47</v>
      </c>
      <c r="B81" s="386"/>
      <c r="C81" s="386"/>
    </row>
    <row r="82" spans="1:3" ht="13.5" thickBot="1" x14ac:dyDescent="0.25"/>
    <row r="83" spans="1:3" ht="39" thickBot="1" x14ac:dyDescent="0.25">
      <c r="A83" s="66" t="s">
        <v>186</v>
      </c>
      <c r="B83" s="77" t="s">
        <v>16</v>
      </c>
      <c r="C83" s="78" t="s">
        <v>48</v>
      </c>
    </row>
    <row r="84" spans="1:3" ht="13.5" thickBot="1" x14ac:dyDescent="0.25">
      <c r="A84" s="69" t="s">
        <v>74</v>
      </c>
      <c r="B84" s="71">
        <v>3</v>
      </c>
      <c r="C84" s="71">
        <v>3</v>
      </c>
    </row>
    <row r="85" spans="1:3" ht="13.5" thickBot="1" x14ac:dyDescent="0.25">
      <c r="A85" s="69" t="s">
        <v>92</v>
      </c>
      <c r="B85" s="71" t="s">
        <v>121</v>
      </c>
      <c r="C85" s="71">
        <v>1</v>
      </c>
    </row>
    <row r="86" spans="1:3" ht="13.5" thickBot="1" x14ac:dyDescent="0.25">
      <c r="A86" s="69" t="s">
        <v>95</v>
      </c>
      <c r="B86" s="71" t="s">
        <v>121</v>
      </c>
      <c r="C86" s="71" t="s">
        <v>121</v>
      </c>
    </row>
    <row r="87" spans="1:3" ht="13.5" thickBot="1" x14ac:dyDescent="0.25">
      <c r="A87" s="69" t="s">
        <v>77</v>
      </c>
      <c r="B87" s="71" t="s">
        <v>121</v>
      </c>
      <c r="C87" s="71">
        <v>1</v>
      </c>
    </row>
    <row r="88" spans="1:3" ht="13.5" thickBot="1" x14ac:dyDescent="0.25">
      <c r="A88" s="69" t="s">
        <v>78</v>
      </c>
      <c r="B88" s="71">
        <v>2</v>
      </c>
      <c r="C88" s="71">
        <v>2</v>
      </c>
    </row>
    <row r="89" spans="1:3" ht="13.5" thickBot="1" x14ac:dyDescent="0.25">
      <c r="A89" s="69" t="s">
        <v>93</v>
      </c>
      <c r="B89" s="71" t="s">
        <v>121</v>
      </c>
      <c r="C89" s="71">
        <v>6</v>
      </c>
    </row>
    <row r="90" spans="1:3" ht="13.5" thickBot="1" x14ac:dyDescent="0.25">
      <c r="A90" s="69" t="s">
        <v>80</v>
      </c>
      <c r="B90" s="71">
        <v>13</v>
      </c>
      <c r="C90" s="71">
        <v>2</v>
      </c>
    </row>
    <row r="91" spans="1:3" ht="13.5" thickBot="1" x14ac:dyDescent="0.25">
      <c r="A91" s="69" t="s">
        <v>0</v>
      </c>
      <c r="B91" s="71">
        <v>6</v>
      </c>
      <c r="C91" s="71">
        <v>1</v>
      </c>
    </row>
    <row r="92" spans="1:3" ht="13.5" thickBot="1" x14ac:dyDescent="0.25">
      <c r="A92" s="69" t="s">
        <v>81</v>
      </c>
      <c r="B92" s="71">
        <v>1</v>
      </c>
      <c r="C92" s="71">
        <v>1</v>
      </c>
    </row>
    <row r="93" spans="1:3" ht="13.5" thickBot="1" x14ac:dyDescent="0.25">
      <c r="A93" s="69" t="s">
        <v>97</v>
      </c>
      <c r="B93" s="71">
        <v>9</v>
      </c>
      <c r="C93" s="71" t="s">
        <v>121</v>
      </c>
    </row>
    <row r="94" spans="1:3" ht="13.5" thickBot="1" x14ac:dyDescent="0.25">
      <c r="A94" s="69" t="s">
        <v>94</v>
      </c>
      <c r="B94" s="71" t="s">
        <v>121</v>
      </c>
      <c r="C94" s="71" t="s">
        <v>121</v>
      </c>
    </row>
    <row r="95" spans="1:3" ht="13.5" thickBot="1" x14ac:dyDescent="0.25">
      <c r="A95" s="69" t="s">
        <v>90</v>
      </c>
      <c r="B95" s="71">
        <v>5</v>
      </c>
      <c r="C95" s="71">
        <v>26</v>
      </c>
    </row>
    <row r="96" spans="1:3" ht="13.5" thickBot="1" x14ac:dyDescent="0.25">
      <c r="A96" s="69" t="s">
        <v>75</v>
      </c>
      <c r="B96" s="71">
        <v>8</v>
      </c>
      <c r="C96" s="71" t="s">
        <v>121</v>
      </c>
    </row>
    <row r="97" spans="1:3" ht="13.5" thickBot="1" x14ac:dyDescent="0.25">
      <c r="A97" s="69" t="s">
        <v>82</v>
      </c>
      <c r="B97" s="71">
        <v>1</v>
      </c>
      <c r="C97" s="71">
        <v>3</v>
      </c>
    </row>
    <row r="98" spans="1:3" ht="13.5" thickBot="1" x14ac:dyDescent="0.25">
      <c r="A98" s="69" t="s">
        <v>91</v>
      </c>
      <c r="B98" s="71">
        <v>6</v>
      </c>
      <c r="C98" s="71">
        <v>4</v>
      </c>
    </row>
    <row r="99" spans="1:3" ht="13.5" thickBot="1" x14ac:dyDescent="0.25">
      <c r="A99" s="69" t="s">
        <v>105</v>
      </c>
      <c r="B99" s="71">
        <v>1</v>
      </c>
      <c r="C99" s="71">
        <v>2</v>
      </c>
    </row>
    <row r="100" spans="1:3" ht="13.5" thickBot="1" x14ac:dyDescent="0.25">
      <c r="A100" s="73" t="s">
        <v>84</v>
      </c>
      <c r="B100" s="71" t="s">
        <v>121</v>
      </c>
      <c r="C100" s="71" t="s">
        <v>18</v>
      </c>
    </row>
    <row r="101" spans="1:3" ht="13.5" thickBot="1" x14ac:dyDescent="0.25">
      <c r="A101" s="74" t="s">
        <v>73</v>
      </c>
      <c r="B101" s="79">
        <v>55</v>
      </c>
      <c r="C101" s="79">
        <v>52</v>
      </c>
    </row>
    <row r="103" spans="1:3" ht="81.75" customHeight="1" x14ac:dyDescent="0.2">
      <c r="A103" s="117" t="s">
        <v>209</v>
      </c>
    </row>
    <row r="104" spans="1:3" ht="13.5" thickBot="1" x14ac:dyDescent="0.25"/>
    <row r="105" spans="1:3" ht="39" thickBot="1" x14ac:dyDescent="0.25">
      <c r="A105" s="80" t="s">
        <v>19</v>
      </c>
      <c r="B105" s="77" t="s">
        <v>16</v>
      </c>
      <c r="C105" s="78" t="s">
        <v>17</v>
      </c>
    </row>
    <row r="106" spans="1:3" ht="13.5" thickBot="1" x14ac:dyDescent="0.25">
      <c r="A106" s="81" t="s">
        <v>146</v>
      </c>
      <c r="B106" s="82">
        <v>7</v>
      </c>
      <c r="C106" s="83">
        <v>7</v>
      </c>
    </row>
    <row r="107" spans="1:3" ht="26.25" thickBot="1" x14ac:dyDescent="0.25">
      <c r="A107" s="81" t="s">
        <v>180</v>
      </c>
      <c r="B107" s="82">
        <v>20</v>
      </c>
      <c r="C107" s="83">
        <v>3</v>
      </c>
    </row>
    <row r="108" spans="1:3" ht="13.5" thickBot="1" x14ac:dyDescent="0.25">
      <c r="A108" s="81" t="s">
        <v>49</v>
      </c>
      <c r="B108" s="82">
        <v>2</v>
      </c>
      <c r="C108" s="83">
        <v>6</v>
      </c>
    </row>
    <row r="109" spans="1:3" ht="13.5" thickBot="1" x14ac:dyDescent="0.25">
      <c r="A109" s="81" t="s">
        <v>50</v>
      </c>
      <c r="B109" s="82">
        <v>3</v>
      </c>
      <c r="C109" s="83">
        <v>6</v>
      </c>
    </row>
    <row r="110" spans="1:3" ht="13.5" thickBot="1" x14ac:dyDescent="0.25">
      <c r="A110" s="81" t="s">
        <v>181</v>
      </c>
      <c r="B110" s="82">
        <v>4</v>
      </c>
      <c r="C110" s="83">
        <v>15</v>
      </c>
    </row>
    <row r="111" spans="1:3" ht="13.5" thickBot="1" x14ac:dyDescent="0.25">
      <c r="A111" s="81" t="s">
        <v>51</v>
      </c>
      <c r="B111" s="82">
        <v>3</v>
      </c>
      <c r="C111" s="83">
        <v>4</v>
      </c>
    </row>
    <row r="112" spans="1:3" ht="13.5" thickBot="1" x14ac:dyDescent="0.25">
      <c r="A112" s="81" t="s">
        <v>26</v>
      </c>
      <c r="B112" s="82"/>
      <c r="C112" s="83">
        <v>3</v>
      </c>
    </row>
    <row r="113" spans="1:3" ht="13.5" thickBot="1" x14ac:dyDescent="0.25">
      <c r="A113" s="81" t="s">
        <v>52</v>
      </c>
      <c r="B113" s="82">
        <v>1</v>
      </c>
      <c r="C113" s="83"/>
    </row>
    <row r="114" spans="1:3" ht="13.5" thickBot="1" x14ac:dyDescent="0.25">
      <c r="A114" s="81" t="s">
        <v>53</v>
      </c>
      <c r="B114" s="82">
        <v>2</v>
      </c>
      <c r="C114" s="83">
        <v>1</v>
      </c>
    </row>
    <row r="115" spans="1:3" ht="13.5" thickBot="1" x14ac:dyDescent="0.25">
      <c r="A115" s="81" t="s">
        <v>54</v>
      </c>
      <c r="B115" s="82">
        <v>8</v>
      </c>
      <c r="C115" s="83"/>
    </row>
    <row r="116" spans="1:3" ht="13.5" thickBot="1" x14ac:dyDescent="0.25">
      <c r="A116" s="81" t="s">
        <v>55</v>
      </c>
      <c r="B116" s="82"/>
      <c r="C116" s="83">
        <v>1</v>
      </c>
    </row>
    <row r="117" spans="1:3" ht="13.5" thickBot="1" x14ac:dyDescent="0.25">
      <c r="A117" s="81" t="s">
        <v>56</v>
      </c>
      <c r="B117" s="82"/>
      <c r="C117" s="83">
        <v>3</v>
      </c>
    </row>
    <row r="118" spans="1:3" ht="26.25" thickBot="1" x14ac:dyDescent="0.25">
      <c r="A118" s="81" t="s">
        <v>57</v>
      </c>
      <c r="B118" s="82">
        <v>4</v>
      </c>
      <c r="C118" s="83">
        <v>8</v>
      </c>
    </row>
    <row r="119" spans="1:3" ht="13.5" thickBot="1" x14ac:dyDescent="0.25">
      <c r="A119" s="81" t="s">
        <v>58</v>
      </c>
      <c r="B119" s="82"/>
      <c r="C119" s="83">
        <v>1</v>
      </c>
    </row>
    <row r="120" spans="1:3" ht="13.5" thickBot="1" x14ac:dyDescent="0.25">
      <c r="A120" s="81" t="s">
        <v>106</v>
      </c>
      <c r="B120" s="82">
        <v>3</v>
      </c>
      <c r="C120" s="83">
        <v>20</v>
      </c>
    </row>
    <row r="121" spans="1:3" ht="13.5" thickBot="1" x14ac:dyDescent="0.25">
      <c r="A121" s="84" t="s">
        <v>73</v>
      </c>
      <c r="B121" s="85">
        <v>55</v>
      </c>
      <c r="C121" s="86">
        <v>78</v>
      </c>
    </row>
  </sheetData>
  <mergeCells count="18">
    <mergeCell ref="A56:C56"/>
    <mergeCell ref="A81:C81"/>
    <mergeCell ref="A33:A34"/>
    <mergeCell ref="B33:B34"/>
    <mergeCell ref="C33:C34"/>
    <mergeCell ref="A2:D2"/>
    <mergeCell ref="A5:D5"/>
    <mergeCell ref="A6:A7"/>
    <mergeCell ref="B6:B7"/>
    <mergeCell ref="C6:C7"/>
    <mergeCell ref="D6:D7"/>
    <mergeCell ref="A4:D4"/>
    <mergeCell ref="E33:E34"/>
    <mergeCell ref="A31:E31"/>
    <mergeCell ref="A28:D28"/>
    <mergeCell ref="A29:D29"/>
    <mergeCell ref="A27:D27"/>
    <mergeCell ref="D33:D34"/>
  </mergeCells>
  <phoneticPr fontId="25" type="noConversion"/>
  <printOptions horizontalCentered="1"/>
  <pageMargins left="0.6" right="0.56000000000000005" top="0.59055118110236227" bottom="0.78" header="0" footer="0"/>
  <pageSetup paperSize="9" scale="62" orientation="portrait" horizontalDpi="300" verticalDpi="300" r:id="rId1"/>
  <headerFooter alignWithMargins="0">
    <oddFooter>&amp;A</oddFooter>
  </headerFooter>
  <rowBreaks count="1" manualBreakCount="1">
    <brk id="54"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15"/>
  <sheetViews>
    <sheetView view="pageBreakPreview" zoomScale="60" zoomScaleNormal="75" workbookViewId="0">
      <selection activeCell="C33" sqref="C33:C34"/>
    </sheetView>
  </sheetViews>
  <sheetFormatPr baseColWidth="10" defaultRowHeight="12.75" x14ac:dyDescent="0.2"/>
  <cols>
    <col min="1" max="1" width="32.85546875" style="19" customWidth="1"/>
    <col min="2" max="2" width="20.5703125" style="19" customWidth="1"/>
    <col min="3" max="3" width="19.42578125" style="19" customWidth="1"/>
    <col min="4" max="5" width="17.5703125" style="19" customWidth="1"/>
    <col min="6" max="16384" width="11.42578125" style="19"/>
  </cols>
  <sheetData>
    <row r="2" spans="1:14" ht="18" x14ac:dyDescent="0.25">
      <c r="A2" s="395" t="s">
        <v>167</v>
      </c>
      <c r="B2" s="395"/>
      <c r="C2" s="395"/>
      <c r="D2" s="395"/>
      <c r="E2" s="395"/>
      <c r="F2" s="18"/>
      <c r="G2" s="18"/>
      <c r="H2" s="18"/>
      <c r="I2" s="18"/>
      <c r="J2" s="18"/>
    </row>
    <row r="4" spans="1:14" ht="15" customHeight="1" x14ac:dyDescent="0.25">
      <c r="A4" s="394" t="s">
        <v>129</v>
      </c>
      <c r="B4" s="394"/>
      <c r="C4" s="394"/>
      <c r="D4" s="394"/>
      <c r="E4" s="136"/>
      <c r="F4" s="118"/>
      <c r="G4" s="118"/>
      <c r="H4" s="118"/>
      <c r="I4" s="118"/>
      <c r="J4" s="118"/>
      <c r="K4" s="118"/>
    </row>
    <row r="5" spans="1:14" ht="13.5" thickBot="1" x14ac:dyDescent="0.25">
      <c r="A5" s="396"/>
      <c r="B5" s="396"/>
      <c r="C5" s="396"/>
      <c r="D5" s="396"/>
      <c r="E5" s="397"/>
    </row>
    <row r="6" spans="1:14" s="4" customFormat="1" ht="12.75" customHeight="1" x14ac:dyDescent="0.2">
      <c r="A6" s="383" t="s">
        <v>72</v>
      </c>
      <c r="B6" s="377" t="s">
        <v>130</v>
      </c>
      <c r="C6" s="377" t="s">
        <v>76</v>
      </c>
      <c r="D6" s="398" t="s">
        <v>131</v>
      </c>
      <c r="E6" s="9"/>
      <c r="F6" s="3"/>
      <c r="G6" s="3"/>
      <c r="H6" s="3"/>
      <c r="I6" s="3"/>
      <c r="J6" s="3"/>
    </row>
    <row r="7" spans="1:14" s="4" customFormat="1" ht="28.5" customHeight="1" thickBot="1" x14ac:dyDescent="0.25">
      <c r="A7" s="384"/>
      <c r="B7" s="378"/>
      <c r="C7" s="378"/>
      <c r="D7" s="399"/>
      <c r="E7" s="3"/>
      <c r="F7" s="3"/>
      <c r="G7" s="3"/>
      <c r="H7" s="3"/>
      <c r="I7" s="3"/>
      <c r="J7" s="3"/>
    </row>
    <row r="8" spans="1:14" s="4" customFormat="1" x14ac:dyDescent="0.2">
      <c r="A8" s="31" t="s">
        <v>124</v>
      </c>
      <c r="B8" s="119">
        <v>747205</v>
      </c>
      <c r="C8" s="120">
        <v>16.55</v>
      </c>
      <c r="D8" s="121">
        <v>3767036</v>
      </c>
      <c r="E8" s="7"/>
      <c r="F8" s="7"/>
      <c r="G8" s="7"/>
      <c r="H8" s="7"/>
      <c r="I8" s="7"/>
      <c r="J8" s="7"/>
      <c r="K8" s="7"/>
      <c r="L8" s="7"/>
      <c r="M8" s="7"/>
      <c r="N8" s="7"/>
    </row>
    <row r="9" spans="1:14" s="4" customFormat="1" x14ac:dyDescent="0.2">
      <c r="A9" s="32" t="s">
        <v>92</v>
      </c>
      <c r="B9" s="122">
        <v>79518</v>
      </c>
      <c r="C9" s="123">
        <v>3.05</v>
      </c>
      <c r="D9" s="121">
        <v>2528794</v>
      </c>
      <c r="E9" s="7"/>
      <c r="F9" s="7"/>
      <c r="G9" s="7"/>
      <c r="H9" s="7"/>
      <c r="I9" s="7"/>
      <c r="J9" s="7"/>
      <c r="K9" s="7"/>
      <c r="L9" s="7"/>
      <c r="M9" s="7"/>
      <c r="N9" s="7"/>
    </row>
    <row r="10" spans="1:14" s="4" customFormat="1" x14ac:dyDescent="0.2">
      <c r="A10" s="32" t="s">
        <v>125</v>
      </c>
      <c r="B10" s="122">
        <v>2643.9</v>
      </c>
      <c r="C10" s="123">
        <v>0.47</v>
      </c>
      <c r="D10" s="121">
        <v>561001.1</v>
      </c>
      <c r="E10" s="7"/>
      <c r="F10" s="7"/>
      <c r="G10" s="7"/>
      <c r="H10" s="7"/>
      <c r="I10" s="7"/>
      <c r="J10" s="7"/>
      <c r="K10" s="7"/>
      <c r="L10" s="7"/>
      <c r="M10" s="7"/>
      <c r="N10" s="7"/>
    </row>
    <row r="11" spans="1:14" s="4" customFormat="1" x14ac:dyDescent="0.2">
      <c r="A11" s="32" t="s">
        <v>77</v>
      </c>
      <c r="B11" s="122">
        <v>23769.72</v>
      </c>
      <c r="C11" s="123">
        <v>6.61</v>
      </c>
      <c r="D11" s="121">
        <v>335689.28</v>
      </c>
      <c r="E11" s="7"/>
      <c r="F11" s="7"/>
      <c r="G11" s="7"/>
      <c r="H11" s="7"/>
      <c r="I11" s="7"/>
      <c r="J11" s="7"/>
      <c r="K11" s="7"/>
      <c r="L11" s="7"/>
      <c r="M11" s="7"/>
      <c r="N11" s="7"/>
    </row>
    <row r="12" spans="1:14" s="4" customFormat="1" x14ac:dyDescent="0.2">
      <c r="A12" s="32" t="s">
        <v>78</v>
      </c>
      <c r="B12" s="122">
        <v>115200</v>
      </c>
      <c r="C12" s="123">
        <v>3.23</v>
      </c>
      <c r="D12" s="121">
        <v>3449580</v>
      </c>
      <c r="E12" s="7"/>
      <c r="F12" s="7"/>
      <c r="G12" s="7"/>
      <c r="H12" s="7"/>
      <c r="I12" s="7"/>
      <c r="J12" s="7"/>
      <c r="K12" s="7"/>
      <c r="L12" s="7"/>
      <c r="M12" s="7"/>
      <c r="N12" s="7"/>
    </row>
    <row r="13" spans="1:14" s="4" customFormat="1" x14ac:dyDescent="0.2">
      <c r="A13" s="32" t="s">
        <v>79</v>
      </c>
      <c r="B13" s="122">
        <v>785334.9</v>
      </c>
      <c r="C13" s="123">
        <v>16.329999999999998</v>
      </c>
      <c r="D13" s="121">
        <v>4022397.1</v>
      </c>
      <c r="E13" s="7"/>
      <c r="F13" s="7"/>
      <c r="G13" s="7"/>
      <c r="H13" s="7"/>
      <c r="I13" s="7"/>
      <c r="J13" s="7"/>
      <c r="K13" s="7"/>
      <c r="L13" s="7"/>
      <c r="M13" s="7"/>
      <c r="N13" s="7"/>
    </row>
    <row r="14" spans="1:14" s="4" customFormat="1" x14ac:dyDescent="0.2">
      <c r="A14" s="32" t="s">
        <v>80</v>
      </c>
      <c r="B14" s="122">
        <v>666882</v>
      </c>
      <c r="C14" s="123">
        <v>34.54</v>
      </c>
      <c r="D14" s="121">
        <v>1263600</v>
      </c>
      <c r="E14" s="7"/>
      <c r="F14" s="7"/>
      <c r="G14" s="7"/>
      <c r="H14" s="7"/>
      <c r="I14" s="7"/>
      <c r="J14" s="7"/>
      <c r="K14" s="7"/>
      <c r="L14" s="7"/>
      <c r="M14" s="7"/>
      <c r="N14" s="7"/>
    </row>
    <row r="15" spans="1:14" s="4" customFormat="1" x14ac:dyDescent="0.2">
      <c r="A15" s="32" t="s">
        <v>0</v>
      </c>
      <c r="B15" s="122">
        <v>51667</v>
      </c>
      <c r="C15" s="123">
        <v>12.3</v>
      </c>
      <c r="D15" s="121">
        <v>368426</v>
      </c>
      <c r="E15" s="7"/>
      <c r="F15" s="7"/>
      <c r="G15" s="7"/>
      <c r="H15" s="7"/>
      <c r="I15" s="7"/>
      <c r="J15" s="7"/>
      <c r="K15" s="7"/>
      <c r="L15" s="7"/>
      <c r="M15" s="7"/>
      <c r="N15" s="7"/>
    </row>
    <row r="16" spans="1:14" s="4" customFormat="1" x14ac:dyDescent="0.2">
      <c r="A16" s="32" t="s">
        <v>81</v>
      </c>
      <c r="B16" s="122">
        <v>241478</v>
      </c>
      <c r="C16" s="123">
        <v>41.17</v>
      </c>
      <c r="D16" s="121">
        <v>345035</v>
      </c>
      <c r="E16" s="7"/>
      <c r="F16" s="7"/>
      <c r="G16" s="7"/>
      <c r="H16" s="7"/>
      <c r="I16" s="7"/>
      <c r="J16" s="7"/>
      <c r="K16" s="7"/>
      <c r="L16" s="7"/>
      <c r="M16" s="7"/>
      <c r="N16" s="7"/>
    </row>
    <row r="17" spans="1:14" s="4" customFormat="1" x14ac:dyDescent="0.2">
      <c r="A17" s="32" t="s">
        <v>122</v>
      </c>
      <c r="B17" s="122">
        <v>19600</v>
      </c>
      <c r="C17" s="123">
        <v>1.56</v>
      </c>
      <c r="D17" s="121">
        <v>1235738</v>
      </c>
      <c r="E17" s="7"/>
      <c r="F17" s="7"/>
      <c r="G17" s="7"/>
      <c r="H17" s="7"/>
      <c r="I17" s="7"/>
      <c r="J17" s="7"/>
      <c r="K17" s="7"/>
      <c r="L17" s="7"/>
      <c r="M17" s="7"/>
      <c r="N17" s="7"/>
    </row>
    <row r="18" spans="1:14" s="4" customFormat="1" x14ac:dyDescent="0.2">
      <c r="A18" s="32" t="s">
        <v>94</v>
      </c>
      <c r="B18" s="122">
        <v>10861.6</v>
      </c>
      <c r="C18" s="123">
        <v>0.4</v>
      </c>
      <c r="D18" s="121">
        <v>2716370.4</v>
      </c>
      <c r="E18" s="7"/>
      <c r="F18" s="7"/>
      <c r="G18" s="7"/>
      <c r="H18" s="7"/>
      <c r="I18" s="7"/>
      <c r="J18" s="7"/>
      <c r="K18" s="7"/>
      <c r="L18" s="7"/>
      <c r="M18" s="7"/>
      <c r="N18" s="7"/>
    </row>
    <row r="19" spans="1:14" s="4" customFormat="1" x14ac:dyDescent="0.2">
      <c r="A19" s="32" t="s">
        <v>126</v>
      </c>
      <c r="B19" s="122">
        <v>200000</v>
      </c>
      <c r="C19" s="123">
        <v>9.81</v>
      </c>
      <c r="D19" s="121">
        <v>1839574</v>
      </c>
      <c r="E19" s="7"/>
      <c r="F19" s="7"/>
      <c r="G19" s="7"/>
      <c r="H19" s="7"/>
      <c r="I19" s="7"/>
      <c r="J19" s="7"/>
      <c r="K19" s="7"/>
      <c r="L19" s="7"/>
      <c r="M19" s="7"/>
      <c r="N19" s="7"/>
    </row>
    <row r="20" spans="1:14" s="4" customFormat="1" x14ac:dyDescent="0.2">
      <c r="A20" s="32" t="s">
        <v>127</v>
      </c>
      <c r="B20" s="122">
        <v>16705</v>
      </c>
      <c r="C20" s="123">
        <v>7.47</v>
      </c>
      <c r="D20" s="121">
        <v>206895</v>
      </c>
      <c r="E20" s="7"/>
      <c r="F20" s="7"/>
      <c r="G20" s="7"/>
      <c r="H20" s="7"/>
      <c r="I20" s="7"/>
      <c r="J20" s="7"/>
      <c r="K20" s="7"/>
      <c r="L20" s="7"/>
      <c r="M20" s="7"/>
      <c r="N20" s="7"/>
    </row>
    <row r="21" spans="1:14" s="4" customFormat="1" x14ac:dyDescent="0.2">
      <c r="A21" s="32" t="s">
        <v>82</v>
      </c>
      <c r="B21" s="122">
        <v>48242.12</v>
      </c>
      <c r="C21" s="123">
        <v>16</v>
      </c>
      <c r="D21" s="121">
        <v>253233.88</v>
      </c>
      <c r="E21" s="7"/>
      <c r="F21" s="7"/>
      <c r="G21" s="7"/>
      <c r="H21" s="7"/>
      <c r="I21" s="7"/>
      <c r="J21" s="7"/>
      <c r="K21" s="7"/>
      <c r="L21" s="7"/>
      <c r="M21" s="7"/>
      <c r="N21" s="7"/>
    </row>
    <row r="22" spans="1:14" s="4" customFormat="1" x14ac:dyDescent="0.2">
      <c r="A22" s="32" t="s">
        <v>123</v>
      </c>
      <c r="B22" s="122">
        <v>54998</v>
      </c>
      <c r="C22" s="123">
        <v>11.11</v>
      </c>
      <c r="D22" s="121">
        <v>440057</v>
      </c>
      <c r="E22" s="7"/>
      <c r="F22" s="7"/>
      <c r="G22" s="7"/>
      <c r="H22" s="7"/>
      <c r="I22" s="7"/>
      <c r="J22" s="7"/>
      <c r="K22" s="7"/>
      <c r="L22" s="7"/>
      <c r="M22" s="7"/>
      <c r="N22" s="7"/>
    </row>
    <row r="23" spans="1:14" s="4" customFormat="1" x14ac:dyDescent="0.2">
      <c r="A23" s="32" t="s">
        <v>116</v>
      </c>
      <c r="B23" s="122">
        <v>12379</v>
      </c>
      <c r="C23" s="123">
        <v>1.62</v>
      </c>
      <c r="D23" s="121">
        <v>752219</v>
      </c>
      <c r="E23" s="7"/>
      <c r="F23" s="7"/>
      <c r="G23" s="7"/>
      <c r="H23" s="7"/>
      <c r="I23" s="7"/>
      <c r="J23" s="7"/>
      <c r="K23" s="7"/>
      <c r="L23" s="7"/>
      <c r="M23" s="7"/>
      <c r="N23" s="7"/>
    </row>
    <row r="24" spans="1:14" s="4" customFormat="1" x14ac:dyDescent="0.2">
      <c r="A24" s="124" t="s">
        <v>84</v>
      </c>
      <c r="B24" s="122">
        <v>239800</v>
      </c>
      <c r="C24" s="123">
        <v>49.34</v>
      </c>
      <c r="D24" s="121">
        <v>246219</v>
      </c>
      <c r="E24" s="7"/>
      <c r="F24" s="7"/>
      <c r="G24" s="7"/>
      <c r="H24" s="7"/>
      <c r="I24" s="7"/>
      <c r="J24" s="7"/>
      <c r="K24" s="7"/>
      <c r="L24" s="7"/>
      <c r="M24" s="7"/>
      <c r="N24" s="7"/>
    </row>
    <row r="25" spans="1:14" s="4" customFormat="1" ht="13.5" thickBot="1" x14ac:dyDescent="0.25">
      <c r="A25" s="33"/>
      <c r="B25" s="47"/>
      <c r="C25" s="48"/>
      <c r="D25" s="49"/>
      <c r="E25" s="3"/>
      <c r="F25" s="7"/>
      <c r="G25" s="3"/>
      <c r="H25" s="50"/>
      <c r="I25" s="3"/>
      <c r="J25" s="7"/>
      <c r="K25" s="3"/>
      <c r="L25" s="7"/>
      <c r="M25" s="3"/>
      <c r="N25" s="7"/>
    </row>
    <row r="26" spans="1:14" s="4" customFormat="1" ht="13.5" thickBot="1" x14ac:dyDescent="0.25">
      <c r="A26" s="10" t="s">
        <v>73</v>
      </c>
      <c r="B26" s="125">
        <v>3316284.24</v>
      </c>
      <c r="C26" s="126">
        <v>11.99</v>
      </c>
      <c r="D26" s="127">
        <v>24331864.759999994</v>
      </c>
      <c r="E26" s="128"/>
      <c r="F26" s="7"/>
      <c r="G26" s="7"/>
      <c r="H26" s="7"/>
      <c r="I26" s="7"/>
      <c r="J26" s="7"/>
      <c r="K26" s="7"/>
      <c r="L26" s="7"/>
      <c r="M26" s="7"/>
      <c r="N26" s="7"/>
    </row>
    <row r="27" spans="1:14" s="4" customFormat="1" ht="17.25" customHeight="1" x14ac:dyDescent="0.2">
      <c r="A27" s="379" t="s">
        <v>128</v>
      </c>
      <c r="B27" s="379"/>
      <c r="C27" s="379"/>
      <c r="D27" s="379"/>
      <c r="E27" s="22"/>
    </row>
    <row r="28" spans="1:14" x14ac:dyDescent="0.2">
      <c r="A28" s="137" t="s">
        <v>59</v>
      </c>
    </row>
    <row r="29" spans="1:14" x14ac:dyDescent="0.2">
      <c r="B29" s="236"/>
    </row>
    <row r="31" spans="1:14" ht="15" customHeight="1" x14ac:dyDescent="0.25">
      <c r="A31" s="394" t="s">
        <v>132</v>
      </c>
      <c r="B31" s="394"/>
      <c r="C31" s="394"/>
      <c r="D31" s="394"/>
      <c r="E31" s="394"/>
      <c r="F31" s="136"/>
      <c r="G31" s="136"/>
      <c r="H31" s="118"/>
      <c r="I31" s="118"/>
      <c r="J31" s="118"/>
      <c r="K31" s="118"/>
      <c r="L31" s="118"/>
      <c r="M31" s="118"/>
    </row>
    <row r="32" spans="1:14" ht="13.5" thickBot="1" x14ac:dyDescent="0.25">
      <c r="A32" s="20"/>
      <c r="B32" s="20"/>
      <c r="C32" s="20"/>
      <c r="D32" s="20"/>
      <c r="E32" s="20"/>
      <c r="F32" s="21"/>
      <c r="G32" s="21"/>
    </row>
    <row r="33" spans="1:15" s="4" customFormat="1" ht="12.75" customHeight="1" x14ac:dyDescent="0.2">
      <c r="A33" s="383" t="s">
        <v>72</v>
      </c>
      <c r="B33" s="377" t="s">
        <v>196</v>
      </c>
      <c r="C33" s="377" t="s">
        <v>85</v>
      </c>
      <c r="D33" s="377" t="s">
        <v>197</v>
      </c>
      <c r="E33" s="398" t="s">
        <v>86</v>
      </c>
      <c r="F33" s="56"/>
      <c r="G33" s="56"/>
      <c r="H33" s="3"/>
      <c r="I33" s="3"/>
      <c r="J33" s="3"/>
      <c r="K33" s="3"/>
    </row>
    <row r="34" spans="1:15" s="4" customFormat="1" ht="28.5" customHeight="1" thickBot="1" x14ac:dyDescent="0.25">
      <c r="A34" s="384"/>
      <c r="B34" s="378"/>
      <c r="C34" s="378"/>
      <c r="D34" s="378"/>
      <c r="E34" s="399"/>
      <c r="F34" s="56"/>
      <c r="G34" s="56"/>
      <c r="H34" s="3"/>
      <c r="I34" s="3"/>
      <c r="J34" s="3"/>
      <c r="K34" s="3"/>
    </row>
    <row r="35" spans="1:15" s="4" customFormat="1" x14ac:dyDescent="0.2">
      <c r="A35" s="31" t="s">
        <v>74</v>
      </c>
      <c r="B35" s="98">
        <v>355663</v>
      </c>
      <c r="C35" s="99">
        <v>10.31</v>
      </c>
      <c r="D35" s="98">
        <v>391542</v>
      </c>
      <c r="E35" s="129">
        <v>36.75</v>
      </c>
      <c r="F35" s="56"/>
      <c r="G35" s="56"/>
      <c r="H35" s="56"/>
      <c r="I35" s="56"/>
      <c r="J35" s="7"/>
      <c r="K35" s="7"/>
      <c r="L35" s="7"/>
      <c r="M35" s="7"/>
      <c r="N35" s="7"/>
      <c r="O35" s="7"/>
    </row>
    <row r="36" spans="1:15" s="4" customFormat="1" x14ac:dyDescent="0.2">
      <c r="A36" s="32" t="s">
        <v>92</v>
      </c>
      <c r="B36" s="130"/>
      <c r="C36" s="131"/>
      <c r="D36" s="102">
        <v>79518</v>
      </c>
      <c r="E36" s="132">
        <v>7.6</v>
      </c>
      <c r="F36" s="56"/>
      <c r="G36" s="56"/>
      <c r="H36" s="56"/>
      <c r="I36" s="56"/>
      <c r="J36" s="7"/>
      <c r="K36" s="7"/>
      <c r="L36" s="7"/>
      <c r="M36" s="7"/>
      <c r="N36" s="7"/>
      <c r="O36" s="7"/>
    </row>
    <row r="37" spans="1:15" s="4" customFormat="1" x14ac:dyDescent="0.2">
      <c r="A37" s="32" t="s">
        <v>95</v>
      </c>
      <c r="B37" s="130"/>
      <c r="C37" s="131"/>
      <c r="D37" s="102">
        <v>2643.9</v>
      </c>
      <c r="E37" s="132">
        <v>2.41</v>
      </c>
      <c r="F37" s="56"/>
      <c r="G37" s="56"/>
      <c r="H37" s="56"/>
      <c r="I37" s="56"/>
      <c r="J37" s="7"/>
      <c r="K37" s="7"/>
      <c r="L37" s="7"/>
      <c r="M37" s="7"/>
      <c r="N37" s="7"/>
      <c r="O37" s="7"/>
    </row>
    <row r="38" spans="1:15" s="4" customFormat="1" x14ac:dyDescent="0.2">
      <c r="A38" s="32" t="s">
        <v>77</v>
      </c>
      <c r="B38" s="102"/>
      <c r="C38" s="103"/>
      <c r="D38" s="102">
        <v>23769.72</v>
      </c>
      <c r="E38" s="132">
        <v>9.23</v>
      </c>
      <c r="F38" s="56"/>
      <c r="G38" s="56"/>
      <c r="H38" s="56"/>
      <c r="I38" s="56"/>
      <c r="J38" s="7"/>
      <c r="K38" s="7"/>
      <c r="L38" s="7"/>
      <c r="M38" s="7"/>
      <c r="N38" s="7"/>
      <c r="O38" s="7"/>
    </row>
    <row r="39" spans="1:15" s="4" customFormat="1" x14ac:dyDescent="0.2">
      <c r="A39" s="32" t="s">
        <v>78</v>
      </c>
      <c r="B39" s="102"/>
      <c r="C39" s="131"/>
      <c r="D39" s="102">
        <v>115200</v>
      </c>
      <c r="E39" s="132">
        <v>14.04</v>
      </c>
      <c r="F39" s="56"/>
      <c r="G39" s="56"/>
      <c r="H39" s="56"/>
      <c r="I39" s="56"/>
      <c r="J39" s="7"/>
      <c r="K39" s="7"/>
      <c r="L39" s="7"/>
      <c r="M39" s="7"/>
      <c r="N39" s="7"/>
      <c r="O39" s="7"/>
    </row>
    <row r="40" spans="1:15" s="4" customFormat="1" x14ac:dyDescent="0.2">
      <c r="A40" s="32" t="s">
        <v>79</v>
      </c>
      <c r="B40" s="102">
        <v>98258.3</v>
      </c>
      <c r="C40" s="103">
        <v>3.18</v>
      </c>
      <c r="D40" s="102">
        <v>687076.6</v>
      </c>
      <c r="E40" s="132">
        <v>40.08</v>
      </c>
      <c r="F40" s="56"/>
      <c r="G40" s="56"/>
      <c r="H40" s="56"/>
      <c r="I40" s="56"/>
      <c r="J40" s="7"/>
      <c r="K40" s="7"/>
      <c r="L40" s="7"/>
      <c r="M40" s="7"/>
      <c r="N40" s="7"/>
      <c r="O40" s="7"/>
    </row>
    <row r="41" spans="1:15" s="4" customFormat="1" x14ac:dyDescent="0.2">
      <c r="A41" s="32" t="s">
        <v>80</v>
      </c>
      <c r="B41" s="130">
        <v>403970</v>
      </c>
      <c r="C41" s="131">
        <v>27.2</v>
      </c>
      <c r="D41" s="102">
        <v>262912</v>
      </c>
      <c r="E41" s="132">
        <v>59.05</v>
      </c>
      <c r="F41" s="56"/>
      <c r="G41" s="56"/>
      <c r="H41" s="56"/>
      <c r="I41" s="56"/>
      <c r="J41" s="7"/>
      <c r="K41" s="7"/>
      <c r="L41" s="7"/>
      <c r="M41" s="7"/>
      <c r="N41" s="7"/>
      <c r="O41" s="7"/>
    </row>
    <row r="42" spans="1:15" s="4" customFormat="1" x14ac:dyDescent="0.2">
      <c r="A42" s="32" t="s">
        <v>0</v>
      </c>
      <c r="B42" s="102">
        <v>17589</v>
      </c>
      <c r="C42" s="106">
        <v>5.65</v>
      </c>
      <c r="D42" s="102">
        <v>34078</v>
      </c>
      <c r="E42" s="132">
        <v>31.4</v>
      </c>
      <c r="F42" s="56"/>
      <c r="G42" s="56"/>
      <c r="H42" s="56"/>
      <c r="I42" s="56"/>
      <c r="J42" s="7"/>
      <c r="K42" s="7"/>
      <c r="L42" s="7"/>
      <c r="M42" s="7"/>
      <c r="N42" s="7"/>
      <c r="O42" s="7"/>
    </row>
    <row r="43" spans="1:15" s="4" customFormat="1" x14ac:dyDescent="0.2">
      <c r="A43" s="32" t="s">
        <v>81</v>
      </c>
      <c r="B43" s="102">
        <v>2665</v>
      </c>
      <c r="C43" s="48">
        <v>1.8</v>
      </c>
      <c r="D43" s="102">
        <v>238813</v>
      </c>
      <c r="E43" s="132">
        <v>55.92</v>
      </c>
      <c r="F43" s="56"/>
      <c r="G43" s="56"/>
      <c r="H43" s="56"/>
      <c r="I43" s="56"/>
      <c r="J43" s="7"/>
      <c r="K43" s="7"/>
      <c r="L43" s="7"/>
      <c r="M43" s="7"/>
      <c r="N43" s="7"/>
      <c r="O43" s="7"/>
    </row>
    <row r="44" spans="1:15" s="4" customFormat="1" x14ac:dyDescent="0.2">
      <c r="A44" s="32" t="s">
        <v>97</v>
      </c>
      <c r="B44" s="102"/>
      <c r="C44" s="103"/>
      <c r="D44" s="102">
        <v>19600</v>
      </c>
      <c r="E44" s="132">
        <v>4.8600000000000003</v>
      </c>
      <c r="F44" s="56"/>
      <c r="G44" s="56"/>
      <c r="H44" s="56"/>
      <c r="I44" s="56"/>
      <c r="J44" s="7"/>
      <c r="K44" s="7"/>
      <c r="L44" s="7"/>
      <c r="M44" s="7"/>
      <c r="N44" s="7"/>
      <c r="O44" s="7"/>
    </row>
    <row r="45" spans="1:15" s="4" customFormat="1" x14ac:dyDescent="0.2">
      <c r="A45" s="32" t="s">
        <v>94</v>
      </c>
      <c r="B45" s="102"/>
      <c r="C45" s="103"/>
      <c r="D45" s="102">
        <v>10861.6</v>
      </c>
      <c r="E45" s="132">
        <v>5.91</v>
      </c>
      <c r="F45" s="56"/>
      <c r="G45" s="56"/>
      <c r="H45" s="56"/>
      <c r="I45" s="56"/>
      <c r="J45" s="7"/>
      <c r="K45" s="7"/>
      <c r="L45" s="7"/>
      <c r="M45" s="7"/>
      <c r="N45" s="7"/>
      <c r="O45" s="7"/>
    </row>
    <row r="46" spans="1:15" s="4" customFormat="1" x14ac:dyDescent="0.2">
      <c r="A46" s="32" t="s">
        <v>90</v>
      </c>
      <c r="B46" s="102">
        <v>198000</v>
      </c>
      <c r="C46" s="103">
        <v>9.93</v>
      </c>
      <c r="D46" s="102">
        <v>2000</v>
      </c>
      <c r="E46" s="132">
        <v>4.41</v>
      </c>
      <c r="F46" s="56"/>
      <c r="G46" s="56"/>
      <c r="H46" s="56"/>
      <c r="I46" s="56"/>
      <c r="J46" s="7"/>
      <c r="K46" s="7"/>
      <c r="L46" s="7"/>
      <c r="M46" s="7"/>
      <c r="N46" s="7"/>
      <c r="O46" s="7"/>
    </row>
    <row r="47" spans="1:15" s="4" customFormat="1" x14ac:dyDescent="0.2">
      <c r="A47" s="32" t="s">
        <v>75</v>
      </c>
      <c r="B47" s="130">
        <v>7458.18</v>
      </c>
      <c r="C47" s="133">
        <v>3.51</v>
      </c>
      <c r="D47" s="105">
        <v>9246.82</v>
      </c>
      <c r="E47" s="132">
        <v>81.08</v>
      </c>
      <c r="F47" s="56"/>
      <c r="G47" s="56"/>
      <c r="H47" s="56"/>
      <c r="I47" s="56"/>
      <c r="J47" s="7"/>
      <c r="K47" s="7"/>
      <c r="L47" s="7"/>
      <c r="M47" s="7"/>
      <c r="N47" s="7"/>
      <c r="O47" s="7"/>
    </row>
    <row r="48" spans="1:15" s="4" customFormat="1" x14ac:dyDescent="0.2">
      <c r="A48" s="32" t="s">
        <v>82</v>
      </c>
      <c r="B48" s="130">
        <v>328</v>
      </c>
      <c r="C48" s="131">
        <v>0.32</v>
      </c>
      <c r="D48" s="102">
        <v>47914.12</v>
      </c>
      <c r="E48" s="132">
        <v>23.98</v>
      </c>
      <c r="F48" s="56"/>
      <c r="G48" s="56"/>
      <c r="H48" s="56"/>
      <c r="I48" s="56"/>
      <c r="J48" s="7"/>
      <c r="K48" s="7"/>
      <c r="L48" s="7"/>
      <c r="M48" s="7"/>
      <c r="N48" s="7"/>
      <c r="O48" s="7"/>
    </row>
    <row r="49" spans="1:15" s="4" customFormat="1" x14ac:dyDescent="0.2">
      <c r="A49" s="32" t="s">
        <v>91</v>
      </c>
      <c r="B49" s="130">
        <v>11442</v>
      </c>
      <c r="C49" s="131">
        <v>4.26</v>
      </c>
      <c r="D49" s="102">
        <v>43556</v>
      </c>
      <c r="E49" s="132">
        <v>19.23</v>
      </c>
      <c r="F49" s="56"/>
      <c r="G49" s="56"/>
      <c r="H49" s="56"/>
      <c r="I49" s="56"/>
      <c r="J49" s="7"/>
      <c r="K49" s="7"/>
      <c r="L49" s="7"/>
      <c r="M49" s="7"/>
      <c r="N49" s="7"/>
      <c r="O49" s="7"/>
    </row>
    <row r="50" spans="1:15" s="4" customFormat="1" x14ac:dyDescent="0.2">
      <c r="A50" s="32" t="s">
        <v>105</v>
      </c>
      <c r="B50" s="102"/>
      <c r="C50" s="103"/>
      <c r="D50" s="102">
        <v>12379</v>
      </c>
      <c r="E50" s="132">
        <v>3.61</v>
      </c>
      <c r="F50" s="56"/>
      <c r="G50" s="56"/>
      <c r="H50" s="56"/>
      <c r="I50" s="56"/>
      <c r="J50" s="7"/>
      <c r="K50" s="7"/>
      <c r="L50" s="7"/>
      <c r="M50" s="7"/>
      <c r="N50" s="7"/>
      <c r="O50" s="7"/>
    </row>
    <row r="51" spans="1:15" s="4" customFormat="1" x14ac:dyDescent="0.2">
      <c r="A51" s="32" t="s">
        <v>84</v>
      </c>
      <c r="B51" s="130">
        <v>135800</v>
      </c>
      <c r="C51" s="131">
        <v>39.619999999999997</v>
      </c>
      <c r="D51" s="105">
        <v>104000</v>
      </c>
      <c r="E51" s="132">
        <v>72.569999999999993</v>
      </c>
      <c r="F51" s="56"/>
      <c r="G51" s="56"/>
      <c r="H51" s="56"/>
      <c r="I51" s="56"/>
      <c r="J51" s="7"/>
      <c r="K51" s="7"/>
      <c r="L51" s="7"/>
      <c r="M51" s="7"/>
      <c r="N51" s="7"/>
      <c r="O51" s="7"/>
    </row>
    <row r="52" spans="1:15" s="4" customFormat="1" ht="13.5" thickBot="1" x14ac:dyDescent="0.25">
      <c r="A52" s="33"/>
      <c r="B52" s="107"/>
      <c r="C52" s="108"/>
      <c r="D52" s="107"/>
      <c r="E52" s="134"/>
      <c r="F52" s="56"/>
      <c r="G52" s="56"/>
      <c r="H52" s="56"/>
      <c r="I52" s="56"/>
      <c r="J52" s="3"/>
      <c r="K52" s="7"/>
      <c r="L52" s="3"/>
      <c r="M52" s="7"/>
      <c r="N52" s="3"/>
      <c r="O52" s="7"/>
    </row>
    <row r="53" spans="1:15" s="4" customFormat="1" ht="13.5" thickBot="1" x14ac:dyDescent="0.25">
      <c r="A53" s="10" t="s">
        <v>73</v>
      </c>
      <c r="B53" s="125">
        <v>1231173.48</v>
      </c>
      <c r="C53" s="110">
        <v>6.13</v>
      </c>
      <c r="D53" s="125">
        <v>2085110.76</v>
      </c>
      <c r="E53" s="135">
        <v>27.61</v>
      </c>
      <c r="F53" s="56"/>
      <c r="G53" s="56"/>
      <c r="H53" s="56"/>
      <c r="I53" s="56"/>
      <c r="J53" s="7"/>
      <c r="K53" s="7"/>
      <c r="L53" s="7"/>
      <c r="M53" s="7"/>
      <c r="N53" s="7"/>
      <c r="O53" s="7"/>
    </row>
    <row r="54" spans="1:15" x14ac:dyDescent="0.2">
      <c r="B54" s="235"/>
    </row>
    <row r="56" spans="1:15" s="2" customFormat="1" ht="15" customHeight="1" x14ac:dyDescent="0.25">
      <c r="A56" s="385" t="s">
        <v>60</v>
      </c>
      <c r="B56" s="385"/>
      <c r="C56" s="385"/>
      <c r="D56" s="76"/>
      <c r="E56" s="76"/>
    </row>
    <row r="57" spans="1:15" ht="13.5" thickBot="1" x14ac:dyDescent="0.25"/>
    <row r="58" spans="1:15" ht="39" thickBot="1" x14ac:dyDescent="0.25">
      <c r="A58" s="80" t="s">
        <v>186</v>
      </c>
      <c r="B58" s="77" t="s">
        <v>198</v>
      </c>
      <c r="C58" s="78" t="s">
        <v>199</v>
      </c>
    </row>
    <row r="59" spans="1:15" ht="13.5" thickBot="1" x14ac:dyDescent="0.25">
      <c r="A59" s="138" t="s">
        <v>74</v>
      </c>
      <c r="B59" s="139">
        <v>125613</v>
      </c>
      <c r="C59" s="139">
        <v>124582.15</v>
      </c>
    </row>
    <row r="60" spans="1:15" ht="13.5" thickBot="1" x14ac:dyDescent="0.25">
      <c r="A60" s="138" t="s">
        <v>92</v>
      </c>
      <c r="B60" s="140">
        <v>333</v>
      </c>
      <c r="C60" s="140">
        <v>77.650000000000006</v>
      </c>
    </row>
    <row r="61" spans="1:15" ht="13.5" thickBot="1" x14ac:dyDescent="0.25">
      <c r="A61" s="138" t="s">
        <v>95</v>
      </c>
      <c r="B61" s="139">
        <v>1531</v>
      </c>
      <c r="C61" s="140"/>
    </row>
    <row r="62" spans="1:15" ht="13.5" thickBot="1" x14ac:dyDescent="0.25">
      <c r="A62" s="138" t="s">
        <v>77</v>
      </c>
      <c r="B62" s="140">
        <v>41.76</v>
      </c>
      <c r="C62" s="139">
        <v>22555.56</v>
      </c>
    </row>
    <row r="63" spans="1:15" ht="13.5" thickBot="1" x14ac:dyDescent="0.25">
      <c r="A63" s="138" t="s">
        <v>78</v>
      </c>
      <c r="B63" s="140"/>
      <c r="C63" s="140"/>
    </row>
    <row r="64" spans="1:15" ht="13.5" thickBot="1" x14ac:dyDescent="0.25">
      <c r="A64" s="138" t="s">
        <v>93</v>
      </c>
      <c r="B64" s="139">
        <v>10654</v>
      </c>
      <c r="C64" s="139">
        <v>460506.12</v>
      </c>
    </row>
    <row r="65" spans="1:3" ht="13.5" thickBot="1" x14ac:dyDescent="0.25">
      <c r="A65" s="138" t="s">
        <v>80</v>
      </c>
      <c r="B65" s="140"/>
      <c r="C65" s="139">
        <v>74357.97</v>
      </c>
    </row>
    <row r="66" spans="1:3" ht="13.5" thickBot="1" x14ac:dyDescent="0.25">
      <c r="A66" s="138" t="s">
        <v>0</v>
      </c>
      <c r="B66" s="140"/>
      <c r="C66" s="140"/>
    </row>
    <row r="67" spans="1:3" ht="13.5" thickBot="1" x14ac:dyDescent="0.25">
      <c r="A67" s="138" t="s">
        <v>81</v>
      </c>
      <c r="B67" s="139">
        <v>13577</v>
      </c>
      <c r="C67" s="139">
        <v>136394.46</v>
      </c>
    </row>
    <row r="68" spans="1:3" ht="13.5" thickBot="1" x14ac:dyDescent="0.25">
      <c r="A68" s="138" t="s">
        <v>97</v>
      </c>
      <c r="B68" s="139">
        <v>1075</v>
      </c>
      <c r="C68" s="139">
        <v>1218.75</v>
      </c>
    </row>
    <row r="69" spans="1:3" ht="13.5" thickBot="1" x14ac:dyDescent="0.25">
      <c r="A69" s="138" t="s">
        <v>94</v>
      </c>
      <c r="B69" s="140">
        <v>268</v>
      </c>
      <c r="C69" s="140"/>
    </row>
    <row r="70" spans="1:3" ht="13.5" thickBot="1" x14ac:dyDescent="0.25">
      <c r="A70" s="138" t="s">
        <v>90</v>
      </c>
      <c r="B70" s="139">
        <v>10011.41</v>
      </c>
      <c r="C70" s="139">
        <v>115738.02</v>
      </c>
    </row>
    <row r="71" spans="1:3" ht="13.5" thickBot="1" x14ac:dyDescent="0.25">
      <c r="A71" s="138" t="s">
        <v>75</v>
      </c>
      <c r="B71" s="140"/>
      <c r="C71" s="140"/>
    </row>
    <row r="72" spans="1:3" ht="13.5" thickBot="1" x14ac:dyDescent="0.25">
      <c r="A72" s="138" t="s">
        <v>82</v>
      </c>
      <c r="B72" s="140"/>
      <c r="C72" s="139">
        <v>47861.38</v>
      </c>
    </row>
    <row r="73" spans="1:3" ht="13.5" thickBot="1" x14ac:dyDescent="0.25">
      <c r="A73" s="138" t="s">
        <v>91</v>
      </c>
      <c r="B73" s="140"/>
      <c r="C73" s="139">
        <v>52480</v>
      </c>
    </row>
    <row r="74" spans="1:3" ht="13.5" thickBot="1" x14ac:dyDescent="0.25">
      <c r="A74" s="138" t="s">
        <v>105</v>
      </c>
      <c r="B74" s="139">
        <v>2147.83</v>
      </c>
      <c r="C74" s="139">
        <v>2228</v>
      </c>
    </row>
    <row r="75" spans="1:3" ht="13.5" thickBot="1" x14ac:dyDescent="0.25">
      <c r="A75" s="141" t="s">
        <v>84</v>
      </c>
      <c r="B75" s="140"/>
      <c r="C75" s="139">
        <v>10070</v>
      </c>
    </row>
    <row r="76" spans="1:3" ht="13.5" thickBot="1" x14ac:dyDescent="0.25">
      <c r="A76" s="142" t="s">
        <v>73</v>
      </c>
      <c r="B76" s="143">
        <v>165252</v>
      </c>
      <c r="C76" s="143">
        <v>1048070.06</v>
      </c>
    </row>
    <row r="79" spans="1:3" s="2" customFormat="1" ht="15" x14ac:dyDescent="0.25">
      <c r="A79" s="386" t="s">
        <v>61</v>
      </c>
      <c r="B79" s="386"/>
      <c r="C79" s="386"/>
    </row>
    <row r="80" spans="1:3" ht="13.5" thickBot="1" x14ac:dyDescent="0.25"/>
    <row r="81" spans="1:2" ht="39" thickBot="1" x14ac:dyDescent="0.25">
      <c r="A81" s="80" t="s">
        <v>186</v>
      </c>
      <c r="B81" s="77" t="s">
        <v>62</v>
      </c>
    </row>
    <row r="82" spans="1:2" ht="13.5" thickBot="1" x14ac:dyDescent="0.25">
      <c r="A82" s="138" t="s">
        <v>74</v>
      </c>
      <c r="B82" s="82">
        <v>3</v>
      </c>
    </row>
    <row r="83" spans="1:2" ht="13.5" thickBot="1" x14ac:dyDescent="0.25">
      <c r="A83" s="138" t="s">
        <v>92</v>
      </c>
      <c r="B83" s="82" t="s">
        <v>121</v>
      </c>
    </row>
    <row r="84" spans="1:2" ht="13.5" thickBot="1" x14ac:dyDescent="0.25">
      <c r="A84" s="138" t="s">
        <v>95</v>
      </c>
      <c r="B84" s="82" t="s">
        <v>121</v>
      </c>
    </row>
    <row r="85" spans="1:2" ht="13.5" thickBot="1" x14ac:dyDescent="0.25">
      <c r="A85" s="138" t="s">
        <v>77</v>
      </c>
      <c r="B85" s="82">
        <v>2</v>
      </c>
    </row>
    <row r="86" spans="1:2" ht="13.5" thickBot="1" x14ac:dyDescent="0.25">
      <c r="A86" s="138" t="s">
        <v>78</v>
      </c>
      <c r="B86" s="82">
        <v>2</v>
      </c>
    </row>
    <row r="87" spans="1:2" ht="13.5" thickBot="1" x14ac:dyDescent="0.25">
      <c r="A87" s="138" t="s">
        <v>93</v>
      </c>
      <c r="B87" s="82" t="s">
        <v>121</v>
      </c>
    </row>
    <row r="88" spans="1:2" ht="13.5" thickBot="1" x14ac:dyDescent="0.25">
      <c r="A88" s="138" t="s">
        <v>80</v>
      </c>
      <c r="B88" s="82">
        <v>17</v>
      </c>
    </row>
    <row r="89" spans="1:2" ht="13.5" thickBot="1" x14ac:dyDescent="0.25">
      <c r="A89" s="138" t="s">
        <v>0</v>
      </c>
      <c r="B89" s="82">
        <v>9</v>
      </c>
    </row>
    <row r="90" spans="1:2" ht="13.5" thickBot="1" x14ac:dyDescent="0.25">
      <c r="A90" s="138" t="s">
        <v>81</v>
      </c>
      <c r="B90" s="82">
        <v>3</v>
      </c>
    </row>
    <row r="91" spans="1:2" ht="13.5" thickBot="1" x14ac:dyDescent="0.25">
      <c r="A91" s="138" t="s">
        <v>97</v>
      </c>
      <c r="B91" s="82">
        <v>11</v>
      </c>
    </row>
    <row r="92" spans="1:2" ht="13.5" thickBot="1" x14ac:dyDescent="0.25">
      <c r="A92" s="138" t="s">
        <v>94</v>
      </c>
      <c r="B92" s="82">
        <v>1</v>
      </c>
    </row>
    <row r="93" spans="1:2" ht="13.5" thickBot="1" x14ac:dyDescent="0.25">
      <c r="A93" s="138" t="s">
        <v>90</v>
      </c>
      <c r="B93" s="82">
        <v>8</v>
      </c>
    </row>
    <row r="94" spans="1:2" ht="13.5" thickBot="1" x14ac:dyDescent="0.25">
      <c r="A94" s="138" t="s">
        <v>75</v>
      </c>
      <c r="B94" s="82">
        <v>9</v>
      </c>
    </row>
    <row r="95" spans="1:2" ht="13.5" thickBot="1" x14ac:dyDescent="0.25">
      <c r="A95" s="138" t="s">
        <v>82</v>
      </c>
      <c r="B95" s="82">
        <v>1</v>
      </c>
    </row>
    <row r="96" spans="1:2" ht="13.5" thickBot="1" x14ac:dyDescent="0.25">
      <c r="A96" s="138" t="s">
        <v>91</v>
      </c>
      <c r="B96" s="82">
        <v>9</v>
      </c>
    </row>
    <row r="97" spans="1:3" ht="13.5" thickBot="1" x14ac:dyDescent="0.25">
      <c r="A97" s="138" t="s">
        <v>105</v>
      </c>
      <c r="B97" s="82">
        <v>2</v>
      </c>
    </row>
    <row r="98" spans="1:3" ht="13.5" thickBot="1" x14ac:dyDescent="0.25">
      <c r="A98" s="141" t="s">
        <v>84</v>
      </c>
      <c r="B98" s="82" t="s">
        <v>121</v>
      </c>
    </row>
    <row r="99" spans="1:3" ht="13.5" thickBot="1" x14ac:dyDescent="0.25">
      <c r="A99" s="142" t="s">
        <v>73</v>
      </c>
      <c r="B99" s="85">
        <v>77</v>
      </c>
    </row>
    <row r="100" spans="1:3" ht="13.5" thickBot="1" x14ac:dyDescent="0.25"/>
    <row r="101" spans="1:3" ht="39" thickBot="1" x14ac:dyDescent="0.25">
      <c r="A101" s="80" t="s">
        <v>19</v>
      </c>
      <c r="B101" s="77" t="s">
        <v>16</v>
      </c>
      <c r="C101" s="78" t="s">
        <v>17</v>
      </c>
    </row>
    <row r="102" spans="1:3" ht="13.5" thickBot="1" x14ac:dyDescent="0.25">
      <c r="A102" s="81" t="s">
        <v>63</v>
      </c>
      <c r="B102" s="82">
        <v>18</v>
      </c>
      <c r="C102" s="83">
        <v>14</v>
      </c>
    </row>
    <row r="103" spans="1:3" ht="26.25" thickBot="1" x14ac:dyDescent="0.25">
      <c r="A103" s="81" t="s">
        <v>180</v>
      </c>
      <c r="B103" s="82">
        <v>24</v>
      </c>
      <c r="C103" s="83">
        <v>9</v>
      </c>
    </row>
    <row r="104" spans="1:3" ht="13.5" thickBot="1" x14ac:dyDescent="0.25">
      <c r="A104" s="81" t="s">
        <v>49</v>
      </c>
      <c r="B104" s="82">
        <v>3</v>
      </c>
      <c r="C104" s="83">
        <v>11</v>
      </c>
    </row>
    <row r="105" spans="1:3" ht="13.5" thickBot="1" x14ac:dyDescent="0.25">
      <c r="A105" s="81" t="s">
        <v>50</v>
      </c>
      <c r="B105" s="82">
        <v>3</v>
      </c>
      <c r="C105" s="83">
        <v>9</v>
      </c>
    </row>
    <row r="106" spans="1:3" ht="13.5" thickBot="1" x14ac:dyDescent="0.25">
      <c r="A106" s="81" t="s">
        <v>181</v>
      </c>
      <c r="B106" s="82">
        <v>6</v>
      </c>
      <c r="C106" s="83">
        <v>14</v>
      </c>
    </row>
    <row r="107" spans="1:3" ht="13.5" thickBot="1" x14ac:dyDescent="0.25">
      <c r="A107" s="81" t="s">
        <v>51</v>
      </c>
      <c r="B107" s="82">
        <v>3</v>
      </c>
      <c r="C107" s="83"/>
    </row>
    <row r="108" spans="1:3" ht="13.5" thickBot="1" x14ac:dyDescent="0.25">
      <c r="A108" s="81" t="s">
        <v>26</v>
      </c>
      <c r="B108" s="82"/>
      <c r="C108" s="83">
        <v>3</v>
      </c>
    </row>
    <row r="109" spans="1:3" ht="13.5" thickBot="1" x14ac:dyDescent="0.25">
      <c r="A109" s="81" t="s">
        <v>53</v>
      </c>
      <c r="B109" s="82"/>
      <c r="C109" s="83">
        <v>7</v>
      </c>
    </row>
    <row r="110" spans="1:3" ht="13.5" thickBot="1" x14ac:dyDescent="0.25">
      <c r="A110" s="81" t="s">
        <v>54</v>
      </c>
      <c r="B110" s="82">
        <v>9</v>
      </c>
      <c r="C110" s="83">
        <v>1</v>
      </c>
    </row>
    <row r="111" spans="1:3" ht="13.5" thickBot="1" x14ac:dyDescent="0.25">
      <c r="A111" s="81" t="s">
        <v>56</v>
      </c>
      <c r="B111" s="82"/>
      <c r="C111" s="83">
        <v>2</v>
      </c>
    </row>
    <row r="112" spans="1:3" ht="39" thickBot="1" x14ac:dyDescent="0.25">
      <c r="A112" s="81" t="s">
        <v>64</v>
      </c>
      <c r="B112" s="82">
        <v>5</v>
      </c>
      <c r="C112" s="82">
        <v>22</v>
      </c>
    </row>
    <row r="113" spans="1:3" ht="26.25" thickBot="1" x14ac:dyDescent="0.25">
      <c r="A113" s="81" t="s">
        <v>65</v>
      </c>
      <c r="B113" s="82"/>
      <c r="C113" s="82">
        <v>3</v>
      </c>
    </row>
    <row r="114" spans="1:3" ht="13.5" thickBot="1" x14ac:dyDescent="0.25">
      <c r="A114" s="81" t="s">
        <v>106</v>
      </c>
      <c r="B114" s="82">
        <v>6</v>
      </c>
      <c r="C114" s="83">
        <v>13</v>
      </c>
    </row>
    <row r="115" spans="1:3" ht="13.5" thickBot="1" x14ac:dyDescent="0.25">
      <c r="A115" s="84" t="s">
        <v>73</v>
      </c>
      <c r="B115" s="85">
        <v>77</v>
      </c>
      <c r="C115" s="86">
        <v>109</v>
      </c>
    </row>
  </sheetData>
  <mergeCells count="16">
    <mergeCell ref="A79:C79"/>
    <mergeCell ref="A33:A34"/>
    <mergeCell ref="B33:B34"/>
    <mergeCell ref="C33:C34"/>
    <mergeCell ref="E33:E34"/>
    <mergeCell ref="A31:E31"/>
    <mergeCell ref="A27:D27"/>
    <mergeCell ref="A56:C56"/>
    <mergeCell ref="D33:D34"/>
    <mergeCell ref="A2:E2"/>
    <mergeCell ref="A5:E5"/>
    <mergeCell ref="A6:A7"/>
    <mergeCell ref="B6:B7"/>
    <mergeCell ref="C6:C7"/>
    <mergeCell ref="D6:D7"/>
    <mergeCell ref="A4:D4"/>
  </mergeCells>
  <phoneticPr fontId="25" type="noConversion"/>
  <printOptions horizontalCentered="1"/>
  <pageMargins left="0.6" right="0.56000000000000005" top="0.59055118110236227" bottom="0.78" header="0" footer="0"/>
  <pageSetup paperSize="9" scale="75" orientation="portrait" horizontalDpi="300" verticalDpi="300" r:id="rId1"/>
  <headerFooter alignWithMargins="0">
    <oddFooter>&amp;A</oddFooter>
  </headerFooter>
  <rowBreaks count="1" manualBreakCount="1">
    <brk id="54"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view="pageBreakPreview" topLeftCell="A22" zoomScale="60" zoomScaleNormal="75" workbookViewId="0">
      <selection activeCell="E57" sqref="E57"/>
    </sheetView>
  </sheetViews>
  <sheetFormatPr baseColWidth="10" defaultRowHeight="12.75" x14ac:dyDescent="0.2"/>
  <cols>
    <col min="1" max="1" width="32.140625" style="25" customWidth="1"/>
    <col min="2" max="7" width="17.5703125" style="25" customWidth="1"/>
    <col min="8" max="16384" width="11.42578125" style="25"/>
  </cols>
  <sheetData>
    <row r="1" spans="1:14" ht="18" x14ac:dyDescent="0.25">
      <c r="A1" s="400" t="s">
        <v>167</v>
      </c>
      <c r="B1" s="400"/>
      <c r="C1" s="400"/>
      <c r="D1" s="400"/>
      <c r="E1" s="400"/>
      <c r="F1" s="24"/>
      <c r="G1" s="24"/>
      <c r="H1" s="24"/>
      <c r="I1" s="24"/>
      <c r="J1" s="24"/>
      <c r="K1" s="24"/>
      <c r="L1" s="24"/>
    </row>
    <row r="2" spans="1:14" ht="18" x14ac:dyDescent="0.25">
      <c r="A2" s="23"/>
      <c r="B2" s="23"/>
      <c r="C2" s="23"/>
      <c r="D2" s="23"/>
      <c r="E2" s="23"/>
      <c r="F2" s="24"/>
      <c r="G2" s="24"/>
      <c r="H2" s="24"/>
      <c r="I2" s="24"/>
      <c r="J2" s="24"/>
      <c r="K2" s="24"/>
      <c r="L2" s="24"/>
    </row>
    <row r="3" spans="1:14" s="154" customFormat="1" ht="15" customHeight="1" x14ac:dyDescent="0.25">
      <c r="A3" s="404" t="s">
        <v>182</v>
      </c>
      <c r="B3" s="404"/>
      <c r="C3" s="404"/>
      <c r="D3" s="404"/>
      <c r="E3" s="156"/>
      <c r="F3" s="153"/>
      <c r="G3" s="153"/>
      <c r="H3" s="153"/>
      <c r="I3" s="153"/>
      <c r="J3" s="153"/>
      <c r="K3" s="153"/>
    </row>
    <row r="4" spans="1:14" s="154" customFormat="1" ht="13.5" thickBot="1" x14ac:dyDescent="0.25">
      <c r="A4" s="402"/>
      <c r="B4" s="402"/>
      <c r="C4" s="402"/>
      <c r="D4" s="402"/>
      <c r="E4" s="403"/>
    </row>
    <row r="5" spans="1:14" s="4" customFormat="1" ht="12.75" customHeight="1" x14ac:dyDescent="0.2">
      <c r="A5" s="383" t="s">
        <v>72</v>
      </c>
      <c r="B5" s="377" t="s">
        <v>168</v>
      </c>
      <c r="C5" s="377" t="s">
        <v>76</v>
      </c>
      <c r="D5" s="377" t="s">
        <v>169</v>
      </c>
      <c r="E5" s="65"/>
      <c r="F5" s="3"/>
      <c r="G5" s="3"/>
      <c r="H5" s="3"/>
      <c r="I5" s="3"/>
      <c r="J5" s="3"/>
    </row>
    <row r="6" spans="1:14" s="4" customFormat="1" ht="28.5" customHeight="1" thickBot="1" x14ac:dyDescent="0.25">
      <c r="A6" s="384"/>
      <c r="B6" s="378"/>
      <c r="C6" s="378"/>
      <c r="D6" s="378"/>
      <c r="E6" s="3"/>
      <c r="F6" s="3"/>
      <c r="G6" s="3"/>
      <c r="H6" s="3"/>
      <c r="I6" s="3"/>
      <c r="J6" s="3"/>
    </row>
    <row r="7" spans="1:14" s="4" customFormat="1" x14ac:dyDescent="0.2">
      <c r="A7" s="241" t="s">
        <v>124</v>
      </c>
      <c r="B7" s="148">
        <v>747205</v>
      </c>
      <c r="C7" s="149">
        <v>17.010000000000002</v>
      </c>
      <c r="D7" s="148">
        <v>3644595.0300000003</v>
      </c>
      <c r="E7" s="7"/>
      <c r="F7" s="7"/>
      <c r="G7" s="7"/>
      <c r="H7" s="7"/>
      <c r="I7" s="7"/>
      <c r="J7" s="7"/>
      <c r="K7" s="7"/>
      <c r="L7" s="7"/>
      <c r="M7" s="7"/>
      <c r="N7" s="7"/>
    </row>
    <row r="8" spans="1:14" s="4" customFormat="1" x14ac:dyDescent="0.2">
      <c r="A8" s="33" t="s">
        <v>170</v>
      </c>
      <c r="B8" s="150">
        <v>79514</v>
      </c>
      <c r="C8" s="48">
        <v>3.05</v>
      </c>
      <c r="D8" s="150">
        <v>2528798</v>
      </c>
      <c r="E8" s="7"/>
      <c r="F8" s="7"/>
      <c r="G8" s="7"/>
      <c r="H8" s="7"/>
      <c r="I8" s="7"/>
      <c r="J8" s="7"/>
      <c r="K8" s="7"/>
      <c r="L8" s="7"/>
      <c r="M8" s="7"/>
      <c r="N8" s="7"/>
    </row>
    <row r="9" spans="1:14" s="4" customFormat="1" x14ac:dyDescent="0.2">
      <c r="A9" s="33" t="s">
        <v>171</v>
      </c>
      <c r="B9" s="150">
        <v>1635</v>
      </c>
      <c r="C9" s="48">
        <v>0.28999999999999998</v>
      </c>
      <c r="D9" s="150">
        <v>562010.14</v>
      </c>
      <c r="E9" s="7"/>
      <c r="F9" s="7"/>
      <c r="G9" s="7"/>
      <c r="H9" s="7"/>
      <c r="I9" s="7"/>
      <c r="J9" s="7"/>
      <c r="K9" s="7"/>
      <c r="L9" s="7"/>
      <c r="M9" s="7"/>
      <c r="N9" s="7"/>
    </row>
    <row r="10" spans="1:14" s="4" customFormat="1" x14ac:dyDescent="0.2">
      <c r="A10" s="33" t="s">
        <v>77</v>
      </c>
      <c r="B10" s="150">
        <v>23769</v>
      </c>
      <c r="C10" s="48">
        <v>6.61</v>
      </c>
      <c r="D10" s="150">
        <v>335690.23</v>
      </c>
      <c r="E10" s="7"/>
      <c r="F10" s="7"/>
      <c r="G10" s="7"/>
      <c r="H10" s="7"/>
      <c r="I10" s="7"/>
      <c r="J10" s="7"/>
      <c r="K10" s="7"/>
      <c r="L10" s="7"/>
      <c r="M10" s="7"/>
      <c r="N10" s="7"/>
    </row>
    <row r="11" spans="1:14" s="4" customFormat="1" x14ac:dyDescent="0.2">
      <c r="A11" s="33" t="s">
        <v>78</v>
      </c>
      <c r="B11" s="150">
        <v>167330</v>
      </c>
      <c r="C11" s="48">
        <v>4.6900000000000004</v>
      </c>
      <c r="D11" s="150">
        <v>3397450</v>
      </c>
      <c r="E11" s="7"/>
      <c r="F11" s="7"/>
      <c r="G11" s="7"/>
      <c r="H11" s="7"/>
      <c r="I11" s="7"/>
      <c r="J11" s="7"/>
      <c r="K11" s="7"/>
      <c r="L11" s="7"/>
      <c r="M11" s="7"/>
      <c r="N11" s="7"/>
    </row>
    <row r="12" spans="1:14" s="4" customFormat="1" x14ac:dyDescent="0.2">
      <c r="A12" s="33" t="s">
        <v>79</v>
      </c>
      <c r="B12" s="150">
        <v>852156.4</v>
      </c>
      <c r="C12" s="48">
        <v>17.72</v>
      </c>
      <c r="D12" s="150">
        <v>3955574.6</v>
      </c>
      <c r="E12" s="7"/>
      <c r="F12" s="7"/>
      <c r="G12" s="7"/>
      <c r="H12" s="7"/>
      <c r="I12" s="7"/>
      <c r="J12" s="7"/>
      <c r="K12" s="7"/>
      <c r="L12" s="7"/>
      <c r="M12" s="7"/>
      <c r="N12" s="7"/>
    </row>
    <row r="13" spans="1:14" s="4" customFormat="1" x14ac:dyDescent="0.2">
      <c r="A13" s="33" t="s">
        <v>80</v>
      </c>
      <c r="B13" s="150">
        <v>764894.97</v>
      </c>
      <c r="C13" s="48">
        <v>39.619999999999997</v>
      </c>
      <c r="D13" s="150">
        <v>1165587.03</v>
      </c>
      <c r="E13" s="7"/>
      <c r="F13" s="7"/>
      <c r="G13" s="7"/>
      <c r="H13" s="7"/>
      <c r="I13" s="7"/>
      <c r="J13" s="7"/>
      <c r="K13" s="7"/>
      <c r="L13" s="7"/>
      <c r="M13" s="7"/>
      <c r="N13" s="7"/>
    </row>
    <row r="14" spans="1:14" s="4" customFormat="1" x14ac:dyDescent="0.2">
      <c r="A14" s="33" t="s">
        <v>0</v>
      </c>
      <c r="B14" s="150">
        <v>70037</v>
      </c>
      <c r="C14" s="48">
        <v>16.670000000000002</v>
      </c>
      <c r="D14" s="150">
        <v>350056</v>
      </c>
      <c r="E14" s="7"/>
      <c r="F14" s="7"/>
      <c r="G14" s="7"/>
      <c r="H14" s="7"/>
      <c r="I14" s="7"/>
      <c r="J14" s="7"/>
      <c r="K14" s="7"/>
      <c r="L14" s="7"/>
      <c r="M14" s="7"/>
      <c r="N14" s="7"/>
    </row>
    <row r="15" spans="1:14" s="4" customFormat="1" x14ac:dyDescent="0.2">
      <c r="A15" s="33" t="s">
        <v>81</v>
      </c>
      <c r="B15" s="150">
        <v>253270.71</v>
      </c>
      <c r="C15" s="48">
        <v>43.18</v>
      </c>
      <c r="D15" s="150">
        <v>333242.29000000004</v>
      </c>
      <c r="E15" s="7"/>
      <c r="F15" s="7"/>
      <c r="G15" s="7"/>
      <c r="H15" s="7"/>
      <c r="I15" s="7"/>
      <c r="J15" s="7"/>
      <c r="K15" s="7"/>
      <c r="L15" s="7"/>
      <c r="M15" s="7"/>
      <c r="N15" s="7"/>
    </row>
    <row r="16" spans="1:14" s="4" customFormat="1" x14ac:dyDescent="0.2">
      <c r="A16" s="33" t="s">
        <v>122</v>
      </c>
      <c r="B16" s="150">
        <v>19600</v>
      </c>
      <c r="C16" s="48">
        <v>1.56</v>
      </c>
      <c r="D16" s="150">
        <v>1235740</v>
      </c>
      <c r="E16" s="7"/>
      <c r="F16" s="7"/>
      <c r="G16" s="7"/>
      <c r="H16" s="7"/>
      <c r="I16" s="7"/>
      <c r="J16" s="7"/>
      <c r="K16" s="7"/>
      <c r="L16" s="7"/>
      <c r="M16" s="7"/>
      <c r="N16" s="7"/>
    </row>
    <row r="17" spans="1:14" s="4" customFormat="1" x14ac:dyDescent="0.2">
      <c r="A17" s="33" t="s">
        <v>172</v>
      </c>
      <c r="B17" s="150">
        <v>21722.6</v>
      </c>
      <c r="C17" s="48">
        <v>0.8</v>
      </c>
      <c r="D17" s="150">
        <v>2705510.3999999999</v>
      </c>
      <c r="E17" s="7"/>
      <c r="F17" s="7"/>
      <c r="G17" s="7"/>
      <c r="H17" s="7"/>
      <c r="I17" s="7"/>
      <c r="J17" s="7"/>
      <c r="K17" s="7"/>
      <c r="L17" s="7"/>
      <c r="M17" s="7"/>
      <c r="N17" s="7"/>
    </row>
    <row r="18" spans="1:14" s="4" customFormat="1" x14ac:dyDescent="0.2">
      <c r="A18" s="33" t="s">
        <v>90</v>
      </c>
      <c r="B18" s="150">
        <v>200973.5</v>
      </c>
      <c r="C18" s="48">
        <v>9.85</v>
      </c>
      <c r="D18" s="150">
        <v>1838600.5</v>
      </c>
      <c r="E18" s="7"/>
      <c r="F18" s="7"/>
      <c r="G18" s="7"/>
      <c r="H18" s="7"/>
      <c r="I18" s="7"/>
      <c r="J18" s="7"/>
      <c r="K18" s="7"/>
      <c r="L18" s="7"/>
      <c r="M18" s="7"/>
      <c r="N18" s="7"/>
    </row>
    <row r="19" spans="1:14" s="4" customFormat="1" x14ac:dyDescent="0.2">
      <c r="A19" s="33" t="s">
        <v>127</v>
      </c>
      <c r="B19" s="150">
        <v>16705</v>
      </c>
      <c r="C19" s="48">
        <v>7.47</v>
      </c>
      <c r="D19" s="150">
        <v>206896</v>
      </c>
      <c r="E19" s="7"/>
      <c r="F19" s="7"/>
      <c r="G19" s="7"/>
      <c r="H19" s="7"/>
      <c r="I19" s="7"/>
      <c r="J19" s="7"/>
      <c r="K19" s="7"/>
      <c r="L19" s="7"/>
      <c r="M19" s="7"/>
      <c r="N19" s="7"/>
    </row>
    <row r="20" spans="1:14" s="4" customFormat="1" x14ac:dyDescent="0.2">
      <c r="A20" s="33" t="s">
        <v>82</v>
      </c>
      <c r="B20" s="150">
        <v>56858</v>
      </c>
      <c r="C20" s="48">
        <v>18.86</v>
      </c>
      <c r="D20" s="150">
        <v>244618</v>
      </c>
      <c r="E20" s="7"/>
      <c r="F20" s="7"/>
      <c r="G20" s="7"/>
      <c r="H20" s="7"/>
      <c r="I20" s="7"/>
      <c r="J20" s="7"/>
      <c r="K20" s="7"/>
      <c r="L20" s="7"/>
      <c r="M20" s="7"/>
      <c r="N20" s="7"/>
    </row>
    <row r="21" spans="1:14" s="4" customFormat="1" x14ac:dyDescent="0.2">
      <c r="A21" s="33" t="s">
        <v>123</v>
      </c>
      <c r="B21" s="150">
        <v>54998</v>
      </c>
      <c r="C21" s="48">
        <v>11.11</v>
      </c>
      <c r="D21" s="150">
        <v>440056.87</v>
      </c>
      <c r="E21" s="7"/>
      <c r="F21" s="7"/>
      <c r="G21" s="7"/>
      <c r="H21" s="7"/>
      <c r="I21" s="7"/>
      <c r="J21" s="7"/>
      <c r="K21" s="7"/>
      <c r="L21" s="7"/>
      <c r="M21" s="7"/>
      <c r="N21" s="7"/>
    </row>
    <row r="22" spans="1:14" s="4" customFormat="1" x14ac:dyDescent="0.2">
      <c r="A22" s="33" t="s">
        <v>116</v>
      </c>
      <c r="B22" s="150">
        <v>8018.53</v>
      </c>
      <c r="C22" s="48">
        <v>1.05</v>
      </c>
      <c r="D22" s="150">
        <v>756579.47</v>
      </c>
      <c r="E22" s="7"/>
      <c r="F22" s="7"/>
      <c r="G22" s="7"/>
      <c r="H22" s="7"/>
      <c r="I22" s="7"/>
      <c r="J22" s="7"/>
      <c r="K22" s="7"/>
      <c r="L22" s="7"/>
      <c r="M22" s="7"/>
      <c r="N22" s="7"/>
    </row>
    <row r="23" spans="1:14" s="4" customFormat="1" x14ac:dyDescent="0.2">
      <c r="A23" s="33" t="s">
        <v>84</v>
      </c>
      <c r="B23" s="150">
        <v>37393</v>
      </c>
      <c r="C23" s="48">
        <v>7.69</v>
      </c>
      <c r="D23" s="150">
        <v>448627</v>
      </c>
      <c r="E23" s="7"/>
      <c r="F23" s="7"/>
      <c r="G23" s="7"/>
      <c r="H23" s="7"/>
      <c r="I23" s="7"/>
      <c r="J23" s="7"/>
      <c r="K23" s="7"/>
      <c r="L23" s="7"/>
      <c r="M23" s="7"/>
      <c r="N23" s="7"/>
    </row>
    <row r="24" spans="1:14" s="4" customFormat="1" x14ac:dyDescent="0.2">
      <c r="A24" s="33"/>
      <c r="B24" s="47"/>
      <c r="C24" s="48"/>
      <c r="D24" s="47"/>
      <c r="E24" s="3"/>
      <c r="F24" s="7"/>
      <c r="G24" s="3"/>
      <c r="H24" s="7"/>
      <c r="I24" s="3"/>
      <c r="J24" s="7"/>
      <c r="K24" s="3"/>
      <c r="L24" s="7"/>
      <c r="M24" s="3"/>
      <c r="N24" s="7"/>
    </row>
    <row r="25" spans="1:14" s="4" customFormat="1" ht="13.5" thickBot="1" x14ac:dyDescent="0.25">
      <c r="A25" s="242" t="s">
        <v>73</v>
      </c>
      <c r="B25" s="239">
        <v>3376080.71</v>
      </c>
      <c r="C25" s="240">
        <v>12.27</v>
      </c>
      <c r="D25" s="239">
        <v>24149631.559999999</v>
      </c>
      <c r="E25" s="64"/>
      <c r="F25" s="7"/>
      <c r="G25" s="7"/>
      <c r="H25" s="7"/>
      <c r="I25" s="7"/>
      <c r="J25" s="7"/>
      <c r="K25" s="7"/>
      <c r="L25" s="7"/>
      <c r="M25" s="7"/>
      <c r="N25" s="7"/>
    </row>
    <row r="26" spans="1:14" s="4" customFormat="1" ht="17.25" customHeight="1" x14ac:dyDescent="0.2">
      <c r="A26" s="379" t="s">
        <v>128</v>
      </c>
      <c r="B26" s="379"/>
      <c r="C26" s="379"/>
      <c r="D26" s="379"/>
      <c r="E26" s="155"/>
    </row>
    <row r="27" spans="1:14" ht="18" x14ac:dyDescent="0.25">
      <c r="A27" s="23"/>
      <c r="B27" s="23"/>
      <c r="C27" s="23"/>
      <c r="D27" s="23"/>
      <c r="E27" s="23"/>
      <c r="F27" s="24"/>
      <c r="G27" s="24"/>
      <c r="H27" s="24"/>
      <c r="I27" s="24"/>
      <c r="J27" s="24"/>
      <c r="K27" s="24"/>
      <c r="L27" s="24"/>
    </row>
    <row r="29" spans="1:14" ht="15" customHeight="1" x14ac:dyDescent="0.25">
      <c r="A29" s="401" t="s">
        <v>183</v>
      </c>
      <c r="B29" s="401"/>
      <c r="C29" s="401"/>
      <c r="D29" s="401"/>
      <c r="E29" s="401"/>
      <c r="F29" s="144"/>
      <c r="G29" s="144"/>
      <c r="H29" s="145"/>
      <c r="I29" s="145"/>
      <c r="J29" s="145"/>
      <c r="K29" s="145"/>
      <c r="L29" s="145"/>
      <c r="M29" s="145"/>
    </row>
    <row r="30" spans="1:14" ht="13.5" thickBot="1" x14ac:dyDescent="0.25">
      <c r="A30" s="26"/>
      <c r="B30" s="26"/>
      <c r="C30" s="26"/>
      <c r="D30" s="26"/>
      <c r="E30" s="26"/>
      <c r="F30" s="146"/>
      <c r="G30" s="146"/>
    </row>
    <row r="31" spans="1:14" s="4" customFormat="1" ht="12.75" customHeight="1" x14ac:dyDescent="0.2">
      <c r="A31" s="383" t="s">
        <v>72</v>
      </c>
      <c r="B31" s="377" t="s">
        <v>173</v>
      </c>
      <c r="C31" s="377" t="s">
        <v>85</v>
      </c>
      <c r="D31" s="377" t="s">
        <v>174</v>
      </c>
      <c r="E31" s="377" t="s">
        <v>86</v>
      </c>
      <c r="F31" s="65"/>
      <c r="G31" s="147"/>
      <c r="H31" s="3"/>
      <c r="I31" s="3"/>
      <c r="J31" s="3"/>
      <c r="K31" s="3"/>
    </row>
    <row r="32" spans="1:14" s="4" customFormat="1" ht="28.5" customHeight="1" thickBot="1" x14ac:dyDescent="0.25">
      <c r="A32" s="384"/>
      <c r="B32" s="378"/>
      <c r="C32" s="378"/>
      <c r="D32" s="378"/>
      <c r="E32" s="378"/>
      <c r="F32" s="3"/>
      <c r="G32" s="3"/>
      <c r="H32" s="3"/>
      <c r="I32" s="3"/>
      <c r="J32" s="3"/>
      <c r="K32" s="3"/>
    </row>
    <row r="33" spans="1:15" s="4" customFormat="1" x14ac:dyDescent="0.2">
      <c r="A33" s="241" t="s">
        <v>107</v>
      </c>
      <c r="B33" s="148">
        <v>355663</v>
      </c>
      <c r="C33" s="149">
        <v>11.04</v>
      </c>
      <c r="D33" s="148">
        <v>391542</v>
      </c>
      <c r="E33" s="149">
        <v>33.46</v>
      </c>
      <c r="F33" s="7"/>
      <c r="G33" s="7"/>
      <c r="H33" s="7"/>
      <c r="I33" s="7"/>
      <c r="J33" s="7"/>
      <c r="K33" s="7"/>
      <c r="L33" s="7"/>
      <c r="M33" s="7"/>
      <c r="N33" s="7"/>
      <c r="O33" s="7"/>
    </row>
    <row r="34" spans="1:15" s="4" customFormat="1" x14ac:dyDescent="0.2">
      <c r="A34" s="33" t="s">
        <v>175</v>
      </c>
      <c r="B34" s="27"/>
      <c r="C34" s="27"/>
      <c r="D34" s="150">
        <v>79514</v>
      </c>
      <c r="E34" s="48">
        <v>7.6</v>
      </c>
      <c r="F34" s="7"/>
      <c r="G34" s="7"/>
      <c r="H34" s="7"/>
      <c r="I34" s="7"/>
      <c r="J34" s="7"/>
      <c r="K34" s="7"/>
      <c r="L34" s="7"/>
      <c r="M34" s="7"/>
      <c r="N34" s="7"/>
      <c r="O34" s="7"/>
    </row>
    <row r="35" spans="1:15" s="4" customFormat="1" x14ac:dyDescent="0.2">
      <c r="A35" s="33" t="s">
        <v>95</v>
      </c>
      <c r="B35" s="27">
        <v>687</v>
      </c>
      <c r="C35" s="27">
        <v>0.15</v>
      </c>
      <c r="D35" s="150">
        <v>948</v>
      </c>
      <c r="E35" s="48">
        <v>0.86</v>
      </c>
      <c r="F35" s="7"/>
      <c r="G35" s="7"/>
      <c r="H35" s="7"/>
      <c r="I35" s="7"/>
      <c r="J35" s="7"/>
      <c r="K35" s="7"/>
      <c r="L35" s="7"/>
      <c r="M35" s="7"/>
      <c r="N35" s="7"/>
      <c r="O35" s="7"/>
    </row>
    <row r="36" spans="1:15" s="4" customFormat="1" x14ac:dyDescent="0.2">
      <c r="A36" s="33" t="s">
        <v>176</v>
      </c>
      <c r="B36" s="150"/>
      <c r="C36" s="48"/>
      <c r="D36" s="150">
        <v>23769</v>
      </c>
      <c r="E36" s="48">
        <v>9.23</v>
      </c>
      <c r="F36" s="7"/>
      <c r="G36" s="7"/>
      <c r="H36" s="7"/>
      <c r="I36" s="7"/>
      <c r="J36" s="7"/>
      <c r="K36" s="7"/>
      <c r="L36" s="7"/>
      <c r="M36" s="7"/>
      <c r="N36" s="7"/>
      <c r="O36" s="7"/>
    </row>
    <row r="37" spans="1:15" s="4" customFormat="1" x14ac:dyDescent="0.2">
      <c r="A37" s="33" t="s">
        <v>78</v>
      </c>
      <c r="B37" s="150">
        <v>50781</v>
      </c>
      <c r="C37" s="27">
        <v>1.85</v>
      </c>
      <c r="D37" s="150">
        <v>116549</v>
      </c>
      <c r="E37" s="48">
        <v>14.2</v>
      </c>
      <c r="F37" s="7"/>
      <c r="G37" s="7"/>
      <c r="H37" s="7"/>
      <c r="I37" s="7"/>
      <c r="J37" s="7"/>
      <c r="K37" s="7"/>
      <c r="L37" s="7"/>
      <c r="M37" s="7"/>
      <c r="N37" s="7"/>
      <c r="O37" s="7"/>
    </row>
    <row r="38" spans="1:15" s="4" customFormat="1" x14ac:dyDescent="0.2">
      <c r="A38" s="33" t="s">
        <v>79</v>
      </c>
      <c r="B38" s="150">
        <v>118284.5</v>
      </c>
      <c r="C38" s="48">
        <v>3.82</v>
      </c>
      <c r="D38" s="150">
        <v>733871.9</v>
      </c>
      <c r="E38" s="48">
        <v>42.81</v>
      </c>
      <c r="F38" s="7"/>
      <c r="G38" s="7"/>
      <c r="H38" s="7"/>
      <c r="I38" s="7"/>
      <c r="J38" s="7"/>
      <c r="K38" s="7"/>
      <c r="L38" s="7"/>
      <c r="M38" s="7"/>
      <c r="N38" s="7"/>
      <c r="O38" s="7"/>
    </row>
    <row r="39" spans="1:15" s="4" customFormat="1" x14ac:dyDescent="0.2">
      <c r="A39" s="33" t="s">
        <v>80</v>
      </c>
      <c r="B39" s="27">
        <v>418055.8</v>
      </c>
      <c r="C39" s="27">
        <v>28.15</v>
      </c>
      <c r="D39" s="150">
        <v>346839.21</v>
      </c>
      <c r="E39" s="48">
        <v>77.900000000000006</v>
      </c>
      <c r="F39" s="7"/>
      <c r="G39" s="7"/>
      <c r="H39" s="7"/>
      <c r="I39" s="7"/>
      <c r="J39" s="7"/>
      <c r="K39" s="7"/>
      <c r="L39" s="7"/>
      <c r="M39" s="7"/>
      <c r="N39" s="7"/>
      <c r="O39" s="7"/>
    </row>
    <row r="40" spans="1:15" s="4" customFormat="1" x14ac:dyDescent="0.2">
      <c r="A40" s="33" t="s">
        <v>200</v>
      </c>
      <c r="B40" s="150">
        <v>28114</v>
      </c>
      <c r="C40" s="48">
        <v>9.02</v>
      </c>
      <c r="D40" s="150">
        <v>41922.94</v>
      </c>
      <c r="E40" s="48">
        <v>38.630000000000003</v>
      </c>
      <c r="F40" s="7"/>
      <c r="G40" s="7"/>
      <c r="H40" s="7"/>
      <c r="I40" s="7"/>
      <c r="J40" s="7"/>
      <c r="K40" s="7"/>
      <c r="L40" s="7"/>
      <c r="M40" s="7"/>
      <c r="N40" s="7"/>
      <c r="O40" s="7"/>
    </row>
    <row r="41" spans="1:15" s="4" customFormat="1" x14ac:dyDescent="0.2">
      <c r="A41" s="33" t="s">
        <v>81</v>
      </c>
      <c r="B41" s="150">
        <v>2868.97</v>
      </c>
      <c r="C41" s="48">
        <v>1.8</v>
      </c>
      <c r="D41" s="150">
        <v>250401.57</v>
      </c>
      <c r="E41" s="48">
        <v>58.64</v>
      </c>
      <c r="F41" s="7"/>
      <c r="G41" s="7"/>
      <c r="H41" s="7"/>
      <c r="I41" s="7"/>
      <c r="J41" s="7"/>
      <c r="K41" s="7"/>
      <c r="L41" s="7"/>
      <c r="M41" s="7"/>
      <c r="N41" s="7"/>
      <c r="O41" s="7"/>
    </row>
    <row r="42" spans="1:15" s="4" customFormat="1" x14ac:dyDescent="0.2">
      <c r="A42" s="33" t="s">
        <v>112</v>
      </c>
      <c r="B42" s="150"/>
      <c r="C42" s="48"/>
      <c r="D42" s="150">
        <v>19600</v>
      </c>
      <c r="E42" s="48">
        <v>4.8600000000000003</v>
      </c>
      <c r="F42" s="7"/>
      <c r="G42" s="7"/>
      <c r="H42" s="7"/>
      <c r="I42" s="7"/>
      <c r="J42" s="7"/>
      <c r="K42" s="7"/>
      <c r="L42" s="7"/>
      <c r="M42" s="7"/>
      <c r="N42" s="7"/>
      <c r="O42" s="7"/>
    </row>
    <row r="43" spans="1:15" s="4" customFormat="1" x14ac:dyDescent="0.2">
      <c r="A43" s="33" t="s">
        <v>94</v>
      </c>
      <c r="B43" s="150"/>
      <c r="C43" s="48"/>
      <c r="D43" s="150">
        <v>21722.6</v>
      </c>
      <c r="E43" s="48">
        <v>11.82</v>
      </c>
      <c r="F43" s="7"/>
      <c r="G43" s="7"/>
      <c r="H43" s="7"/>
      <c r="I43" s="7"/>
      <c r="J43" s="7"/>
      <c r="K43" s="7"/>
      <c r="L43" s="7"/>
      <c r="M43" s="7"/>
      <c r="N43" s="7"/>
      <c r="O43" s="7"/>
    </row>
    <row r="44" spans="1:15" s="4" customFormat="1" x14ac:dyDescent="0.2">
      <c r="A44" s="33" t="s">
        <v>90</v>
      </c>
      <c r="B44" s="150">
        <v>185613.2</v>
      </c>
      <c r="C44" s="48">
        <v>9.31</v>
      </c>
      <c r="D44" s="150">
        <v>15360.6</v>
      </c>
      <c r="E44" s="48">
        <v>33.85</v>
      </c>
      <c r="F44" s="7"/>
      <c r="G44" s="7"/>
      <c r="H44" s="7"/>
      <c r="I44" s="7"/>
      <c r="J44" s="7"/>
      <c r="K44" s="7"/>
      <c r="L44" s="7"/>
      <c r="M44" s="7"/>
      <c r="N44" s="7"/>
      <c r="O44" s="7"/>
    </row>
    <row r="45" spans="1:15" s="4" customFormat="1" x14ac:dyDescent="0.2">
      <c r="A45" s="33" t="s">
        <v>114</v>
      </c>
      <c r="B45" s="27">
        <v>7458</v>
      </c>
      <c r="C45" s="27">
        <v>3.51</v>
      </c>
      <c r="D45" s="151">
        <v>9247</v>
      </c>
      <c r="E45" s="48">
        <v>81.09</v>
      </c>
      <c r="F45" s="7"/>
      <c r="G45" s="7"/>
      <c r="H45" s="7"/>
      <c r="I45" s="7"/>
      <c r="J45" s="7"/>
      <c r="K45" s="7"/>
      <c r="L45" s="7"/>
      <c r="M45" s="7"/>
      <c r="N45" s="7"/>
      <c r="O45" s="7"/>
    </row>
    <row r="46" spans="1:15" s="4" customFormat="1" x14ac:dyDescent="0.2">
      <c r="A46" s="33" t="s">
        <v>82</v>
      </c>
      <c r="B46" s="27">
        <v>328</v>
      </c>
      <c r="C46" s="27">
        <v>0.32</v>
      </c>
      <c r="D46" s="150">
        <v>56530</v>
      </c>
      <c r="E46" s="48">
        <v>28.29</v>
      </c>
      <c r="F46" s="7"/>
      <c r="G46" s="7"/>
      <c r="H46" s="7"/>
      <c r="I46" s="7"/>
      <c r="J46" s="7"/>
      <c r="K46" s="7"/>
      <c r="L46" s="7"/>
      <c r="M46" s="7"/>
      <c r="N46" s="7"/>
      <c r="O46" s="7"/>
    </row>
    <row r="47" spans="1:15" s="4" customFormat="1" x14ac:dyDescent="0.2">
      <c r="A47" s="33" t="s">
        <v>115</v>
      </c>
      <c r="B47" s="27">
        <v>11442</v>
      </c>
      <c r="C47" s="27">
        <v>4.26</v>
      </c>
      <c r="D47" s="150">
        <v>43556</v>
      </c>
      <c r="E47" s="48">
        <v>19.23</v>
      </c>
      <c r="F47" s="7"/>
      <c r="G47" s="7"/>
      <c r="H47" s="7"/>
      <c r="I47" s="7"/>
      <c r="J47" s="7"/>
      <c r="K47" s="7"/>
      <c r="L47" s="7"/>
      <c r="M47" s="7"/>
      <c r="N47" s="7"/>
      <c r="O47" s="7"/>
    </row>
    <row r="48" spans="1:15" s="4" customFormat="1" x14ac:dyDescent="0.2">
      <c r="A48" s="33" t="s">
        <v>105</v>
      </c>
      <c r="B48" s="150">
        <v>3446</v>
      </c>
      <c r="C48" s="48">
        <v>0.82</v>
      </c>
      <c r="D48" s="150">
        <v>4572</v>
      </c>
      <c r="E48" s="48">
        <v>1.33</v>
      </c>
      <c r="F48" s="7"/>
      <c r="G48" s="7"/>
      <c r="H48" s="7"/>
      <c r="I48" s="7"/>
      <c r="J48" s="7"/>
      <c r="K48" s="7"/>
      <c r="L48" s="7"/>
      <c r="M48" s="7"/>
      <c r="N48" s="7"/>
      <c r="O48" s="7"/>
    </row>
    <row r="49" spans="1:15" s="4" customFormat="1" x14ac:dyDescent="0.2">
      <c r="A49" s="33" t="s">
        <v>84</v>
      </c>
      <c r="B49" s="27">
        <v>25052</v>
      </c>
      <c r="C49" s="27">
        <v>7.31</v>
      </c>
      <c r="D49" s="151">
        <v>12341</v>
      </c>
      <c r="E49" s="48">
        <v>8.61</v>
      </c>
      <c r="F49" s="7"/>
      <c r="G49" s="7"/>
      <c r="H49" s="7"/>
      <c r="I49" s="7"/>
      <c r="J49" s="7"/>
      <c r="K49" s="7"/>
      <c r="L49" s="7"/>
      <c r="M49" s="7"/>
      <c r="N49" s="7"/>
      <c r="O49" s="7"/>
    </row>
    <row r="50" spans="1:15" s="4" customFormat="1" x14ac:dyDescent="0.2">
      <c r="A50" s="33"/>
      <c r="B50" s="47"/>
      <c r="C50" s="48"/>
      <c r="D50" s="47"/>
      <c r="E50" s="48"/>
      <c r="F50" s="3"/>
      <c r="G50" s="7"/>
      <c r="H50" s="7"/>
      <c r="I50" s="7"/>
      <c r="J50" s="3"/>
      <c r="K50" s="7"/>
      <c r="L50" s="3"/>
      <c r="M50" s="7"/>
      <c r="N50" s="3"/>
      <c r="O50" s="7"/>
    </row>
    <row r="51" spans="1:15" s="4" customFormat="1" ht="13.5" thickBot="1" x14ac:dyDescent="0.25">
      <c r="A51" s="242" t="s">
        <v>73</v>
      </c>
      <c r="B51" s="239">
        <v>1207793.47</v>
      </c>
      <c r="C51" s="240">
        <v>6.08</v>
      </c>
      <c r="D51" s="239">
        <v>2168286.8200000003</v>
      </c>
      <c r="E51" s="240">
        <v>28.32</v>
      </c>
      <c r="F51" s="64"/>
      <c r="G51" s="7"/>
      <c r="H51" s="7"/>
      <c r="I51" s="7"/>
      <c r="J51" s="7"/>
      <c r="K51" s="7"/>
      <c r="L51" s="7"/>
      <c r="M51" s="7"/>
      <c r="N51" s="7"/>
      <c r="O51" s="7"/>
    </row>
    <row r="52" spans="1:15" s="4" customFormat="1" ht="17.25" customHeight="1" x14ac:dyDescent="0.2">
      <c r="A52" s="379" t="s">
        <v>210</v>
      </c>
      <c r="B52" s="379"/>
      <c r="C52" s="379"/>
      <c r="D52" s="379"/>
      <c r="E52" s="28"/>
      <c r="F52" s="152"/>
      <c r="G52" s="152"/>
    </row>
    <row r="55" spans="1:15" s="2" customFormat="1" ht="15" customHeight="1" x14ac:dyDescent="0.25">
      <c r="A55" s="385" t="s">
        <v>66</v>
      </c>
      <c r="B55" s="385"/>
      <c r="C55" s="385"/>
      <c r="D55" s="76"/>
      <c r="E55" s="76"/>
    </row>
    <row r="56" spans="1:15" ht="13.5" thickBot="1" x14ac:dyDescent="0.25"/>
    <row r="57" spans="1:15" ht="77.25" thickBot="1" x14ac:dyDescent="0.25">
      <c r="A57" s="243" t="s">
        <v>87</v>
      </c>
      <c r="B57" s="8" t="s">
        <v>177</v>
      </c>
      <c r="C57" s="8" t="s">
        <v>178</v>
      </c>
    </row>
    <row r="58" spans="1:15" x14ac:dyDescent="0.2">
      <c r="A58" s="33" t="s">
        <v>165</v>
      </c>
      <c r="B58" s="34">
        <v>77914</v>
      </c>
      <c r="C58" s="34">
        <v>155658</v>
      </c>
    </row>
    <row r="59" spans="1:15" x14ac:dyDescent="0.2">
      <c r="A59" s="33" t="s">
        <v>156</v>
      </c>
      <c r="B59" s="34">
        <v>333</v>
      </c>
      <c r="C59" s="34">
        <v>78</v>
      </c>
    </row>
    <row r="60" spans="1:15" x14ac:dyDescent="0.2">
      <c r="A60" s="33" t="s">
        <v>164</v>
      </c>
      <c r="B60" s="34">
        <v>1635</v>
      </c>
      <c r="C60" s="160" t="s">
        <v>166</v>
      </c>
    </row>
    <row r="61" spans="1:15" x14ac:dyDescent="0.2">
      <c r="A61" s="33" t="s">
        <v>153</v>
      </c>
      <c r="B61" s="158" t="s">
        <v>166</v>
      </c>
      <c r="C61" s="34">
        <v>22556</v>
      </c>
    </row>
    <row r="62" spans="1:15" x14ac:dyDescent="0.2">
      <c r="A62" s="33" t="s">
        <v>160</v>
      </c>
      <c r="B62" s="158" t="s">
        <v>166</v>
      </c>
      <c r="C62" s="160" t="s">
        <v>166</v>
      </c>
    </row>
    <row r="63" spans="1:15" x14ac:dyDescent="0.2">
      <c r="A63" s="33" t="s">
        <v>159</v>
      </c>
      <c r="B63" s="34">
        <v>10654</v>
      </c>
      <c r="C63" s="34">
        <v>460506</v>
      </c>
    </row>
    <row r="64" spans="1:15" x14ac:dyDescent="0.2">
      <c r="A64" s="33" t="s">
        <v>157</v>
      </c>
      <c r="B64" s="159"/>
      <c r="C64" s="34">
        <v>74544</v>
      </c>
    </row>
    <row r="65" spans="1:3" x14ac:dyDescent="0.2">
      <c r="A65" s="33" t="s">
        <v>201</v>
      </c>
      <c r="B65" s="158" t="s">
        <v>166</v>
      </c>
      <c r="C65" s="160" t="s">
        <v>166</v>
      </c>
    </row>
    <row r="66" spans="1:3" x14ac:dyDescent="0.2">
      <c r="A66" s="33" t="s">
        <v>202</v>
      </c>
      <c r="B66" s="34">
        <v>13577</v>
      </c>
      <c r="C66" s="34">
        <v>136394</v>
      </c>
    </row>
    <row r="67" spans="1:3" x14ac:dyDescent="0.2">
      <c r="A67" s="33" t="s">
        <v>161</v>
      </c>
      <c r="B67" s="34">
        <v>1075</v>
      </c>
      <c r="C67" s="34">
        <v>1218.75</v>
      </c>
    </row>
    <row r="68" spans="1:3" x14ac:dyDescent="0.2">
      <c r="A68" s="33" t="s">
        <v>163</v>
      </c>
      <c r="B68" s="158">
        <v>268</v>
      </c>
      <c r="C68" s="160">
        <v>222</v>
      </c>
    </row>
    <row r="69" spans="1:3" x14ac:dyDescent="0.2">
      <c r="A69" s="33" t="s">
        <v>151</v>
      </c>
      <c r="B69" s="234" t="s">
        <v>166</v>
      </c>
      <c r="C69" s="34">
        <v>115737.61</v>
      </c>
    </row>
    <row r="70" spans="1:3" x14ac:dyDescent="0.2">
      <c r="A70" s="33" t="s">
        <v>158</v>
      </c>
      <c r="B70" s="158" t="s">
        <v>166</v>
      </c>
      <c r="C70" s="160" t="s">
        <v>166</v>
      </c>
    </row>
    <row r="71" spans="1:3" x14ac:dyDescent="0.2">
      <c r="A71" s="33" t="s">
        <v>155</v>
      </c>
      <c r="B71" s="158" t="s">
        <v>166</v>
      </c>
      <c r="C71" s="34">
        <v>47861</v>
      </c>
    </row>
    <row r="72" spans="1:3" x14ac:dyDescent="0.2">
      <c r="A72" s="33" t="s">
        <v>154</v>
      </c>
      <c r="B72" s="158" t="s">
        <v>166</v>
      </c>
      <c r="C72" s="34">
        <v>53790</v>
      </c>
    </row>
    <row r="73" spans="1:3" x14ac:dyDescent="0.2">
      <c r="A73" s="33" t="s">
        <v>152</v>
      </c>
      <c r="B73" s="158" t="s">
        <v>166</v>
      </c>
      <c r="C73" s="34">
        <v>6193</v>
      </c>
    </row>
    <row r="74" spans="1:3" x14ac:dyDescent="0.2">
      <c r="A74" s="33" t="s">
        <v>162</v>
      </c>
      <c r="B74" s="159">
        <v>10070</v>
      </c>
      <c r="C74" s="34">
        <v>10070</v>
      </c>
    </row>
    <row r="75" spans="1:3" x14ac:dyDescent="0.2">
      <c r="A75" s="33"/>
      <c r="B75" s="34"/>
      <c r="C75" s="34"/>
    </row>
    <row r="76" spans="1:3" ht="13.5" thickBot="1" x14ac:dyDescent="0.25">
      <c r="A76" s="242" t="s">
        <v>73</v>
      </c>
      <c r="B76" s="244">
        <v>35644</v>
      </c>
      <c r="C76" s="244">
        <v>929092.36</v>
      </c>
    </row>
    <row r="79" spans="1:3" s="2" customFormat="1" ht="15" x14ac:dyDescent="0.25">
      <c r="A79" s="386" t="s">
        <v>69</v>
      </c>
      <c r="B79" s="386"/>
      <c r="C79" s="386"/>
    </row>
    <row r="80" spans="1:3" ht="13.5" thickBot="1" x14ac:dyDescent="0.25"/>
    <row r="81" spans="1:3" ht="90" thickBot="1" x14ac:dyDescent="0.25">
      <c r="A81" s="243" t="s">
        <v>87</v>
      </c>
      <c r="B81" s="157" t="s">
        <v>179</v>
      </c>
      <c r="C81" s="8" t="s">
        <v>150</v>
      </c>
    </row>
    <row r="82" spans="1:3" x14ac:dyDescent="0.2">
      <c r="A82" s="33" t="s">
        <v>165</v>
      </c>
      <c r="B82" s="161">
        <v>4</v>
      </c>
      <c r="C82" s="163">
        <v>7</v>
      </c>
    </row>
    <row r="83" spans="1:3" x14ac:dyDescent="0.2">
      <c r="A83" s="33" t="s">
        <v>156</v>
      </c>
      <c r="B83" s="162">
        <v>1</v>
      </c>
      <c r="C83" s="164">
        <v>3</v>
      </c>
    </row>
    <row r="84" spans="1:3" x14ac:dyDescent="0.2">
      <c r="A84" s="33" t="s">
        <v>164</v>
      </c>
      <c r="B84" s="162">
        <v>4</v>
      </c>
      <c r="C84" s="160" t="s">
        <v>166</v>
      </c>
    </row>
    <row r="85" spans="1:3" x14ac:dyDescent="0.2">
      <c r="A85" s="33" t="s">
        <v>153</v>
      </c>
      <c r="B85" s="161"/>
      <c r="C85" s="163">
        <v>13</v>
      </c>
    </row>
    <row r="86" spans="1:3" x14ac:dyDescent="0.2">
      <c r="A86" s="33" t="s">
        <v>160</v>
      </c>
      <c r="B86" s="161">
        <v>1</v>
      </c>
      <c r="C86" s="163">
        <v>4</v>
      </c>
    </row>
    <row r="87" spans="1:3" x14ac:dyDescent="0.2">
      <c r="A87" s="33" t="s">
        <v>159</v>
      </c>
      <c r="B87" s="162">
        <v>3</v>
      </c>
      <c r="C87" s="164">
        <v>24</v>
      </c>
    </row>
    <row r="88" spans="1:3" x14ac:dyDescent="0.2">
      <c r="A88" s="33" t="s">
        <v>157</v>
      </c>
      <c r="B88" s="161">
        <v>36</v>
      </c>
      <c r="C88" s="163">
        <v>19</v>
      </c>
    </row>
    <row r="89" spans="1:3" x14ac:dyDescent="0.2">
      <c r="A89" s="33" t="s">
        <v>201</v>
      </c>
      <c r="B89" s="161">
        <v>33</v>
      </c>
      <c r="C89" s="163">
        <v>9</v>
      </c>
    </row>
    <row r="90" spans="1:3" x14ac:dyDescent="0.2">
      <c r="A90" s="33" t="s">
        <v>202</v>
      </c>
      <c r="B90" s="161">
        <v>7</v>
      </c>
      <c r="C90" s="163">
        <v>17</v>
      </c>
    </row>
    <row r="91" spans="1:3" x14ac:dyDescent="0.2">
      <c r="A91" s="33" t="s">
        <v>161</v>
      </c>
      <c r="B91" s="161">
        <v>14</v>
      </c>
      <c r="C91" s="163">
        <v>2</v>
      </c>
    </row>
    <row r="92" spans="1:3" x14ac:dyDescent="0.2">
      <c r="A92" s="33" t="s">
        <v>163</v>
      </c>
      <c r="B92" s="161">
        <v>2</v>
      </c>
      <c r="C92" s="163" t="s">
        <v>166</v>
      </c>
    </row>
    <row r="93" spans="1:3" x14ac:dyDescent="0.2">
      <c r="A93" s="33" t="s">
        <v>151</v>
      </c>
      <c r="B93" s="161">
        <v>23</v>
      </c>
      <c r="C93" s="163">
        <v>15</v>
      </c>
    </row>
    <row r="94" spans="1:3" x14ac:dyDescent="0.2">
      <c r="A94" s="33" t="s">
        <v>203</v>
      </c>
      <c r="B94" s="161">
        <v>6</v>
      </c>
      <c r="C94" s="163"/>
    </row>
    <row r="95" spans="1:3" x14ac:dyDescent="0.2">
      <c r="A95" s="33" t="s">
        <v>155</v>
      </c>
      <c r="B95" s="161">
        <v>1</v>
      </c>
      <c r="C95" s="163">
        <v>5</v>
      </c>
    </row>
    <row r="96" spans="1:3" x14ac:dyDescent="0.2">
      <c r="A96" s="33" t="s">
        <v>154</v>
      </c>
      <c r="B96" s="161">
        <v>15</v>
      </c>
      <c r="C96" s="163">
        <v>19</v>
      </c>
    </row>
    <row r="97" spans="1:3" x14ac:dyDescent="0.2">
      <c r="A97" s="33" t="s">
        <v>152</v>
      </c>
      <c r="B97" s="161">
        <v>1</v>
      </c>
      <c r="C97" s="160" t="s">
        <v>166</v>
      </c>
    </row>
    <row r="98" spans="1:3" x14ac:dyDescent="0.2">
      <c r="A98" s="33" t="s">
        <v>162</v>
      </c>
      <c r="B98" s="160" t="s">
        <v>166</v>
      </c>
      <c r="C98" s="160" t="s">
        <v>166</v>
      </c>
    </row>
    <row r="99" spans="1:3" x14ac:dyDescent="0.2">
      <c r="A99" s="245" t="s">
        <v>134</v>
      </c>
      <c r="B99" s="160" t="s">
        <v>166</v>
      </c>
      <c r="C99" s="165">
        <v>9</v>
      </c>
    </row>
    <row r="100" spans="1:3" x14ac:dyDescent="0.2">
      <c r="A100" s="33"/>
      <c r="B100" s="161"/>
      <c r="C100" s="163"/>
    </row>
    <row r="101" spans="1:3" ht="13.5" thickBot="1" x14ac:dyDescent="0.25">
      <c r="A101" s="242" t="s">
        <v>73</v>
      </c>
      <c r="B101" s="246">
        <v>46</v>
      </c>
      <c r="C101" s="247">
        <v>48</v>
      </c>
    </row>
    <row r="102" spans="1:3" ht="13.5" thickBot="1" x14ac:dyDescent="0.25"/>
    <row r="103" spans="1:3" ht="39" thickBot="1" x14ac:dyDescent="0.25">
      <c r="A103" s="248" t="s">
        <v>135</v>
      </c>
      <c r="B103" s="166" t="s">
        <v>136</v>
      </c>
    </row>
    <row r="104" spans="1:3" x14ac:dyDescent="0.2">
      <c r="A104" s="249" t="s">
        <v>137</v>
      </c>
      <c r="B104" s="167">
        <v>169</v>
      </c>
    </row>
    <row r="105" spans="1:3" x14ac:dyDescent="0.2">
      <c r="A105" s="250" t="s">
        <v>138</v>
      </c>
      <c r="B105" s="168">
        <v>31</v>
      </c>
    </row>
    <row r="106" spans="1:3" x14ac:dyDescent="0.2">
      <c r="A106" s="250" t="s">
        <v>139</v>
      </c>
      <c r="B106" s="168">
        <v>100</v>
      </c>
    </row>
    <row r="107" spans="1:3" x14ac:dyDescent="0.2">
      <c r="A107" s="250" t="s">
        <v>140</v>
      </c>
      <c r="B107" s="168">
        <v>11</v>
      </c>
    </row>
    <row r="108" spans="1:3" x14ac:dyDescent="0.2">
      <c r="A108" s="250" t="s">
        <v>141</v>
      </c>
      <c r="B108" s="168">
        <v>32</v>
      </c>
    </row>
    <row r="109" spans="1:3" x14ac:dyDescent="0.2">
      <c r="A109" s="250"/>
      <c r="B109" s="168"/>
    </row>
    <row r="110" spans="1:3" ht="15.75" thickBot="1" x14ac:dyDescent="0.3">
      <c r="A110" s="251" t="s">
        <v>73</v>
      </c>
      <c r="B110" s="252">
        <v>343</v>
      </c>
    </row>
    <row r="111" spans="1:3" ht="13.5" thickBot="1" x14ac:dyDescent="0.25"/>
    <row r="112" spans="1:3" ht="26.25" thickBot="1" x14ac:dyDescent="0.25">
      <c r="A112" s="248" t="s">
        <v>133</v>
      </c>
      <c r="B112" s="166" t="s">
        <v>142</v>
      </c>
    </row>
    <row r="113" spans="1:2" x14ac:dyDescent="0.2">
      <c r="A113" s="253" t="s">
        <v>143</v>
      </c>
      <c r="B113" s="169">
        <v>2</v>
      </c>
    </row>
    <row r="114" spans="1:2" x14ac:dyDescent="0.2">
      <c r="A114" s="254" t="s">
        <v>144</v>
      </c>
      <c r="B114" s="170">
        <v>11</v>
      </c>
    </row>
    <row r="115" spans="1:2" x14ac:dyDescent="0.2">
      <c r="A115" s="254" t="s">
        <v>145</v>
      </c>
      <c r="B115" s="170">
        <v>1</v>
      </c>
    </row>
    <row r="116" spans="1:2" x14ac:dyDescent="0.2">
      <c r="A116" s="255" t="s">
        <v>146</v>
      </c>
      <c r="B116" s="170">
        <v>94</v>
      </c>
    </row>
    <row r="117" spans="1:2" x14ac:dyDescent="0.2">
      <c r="A117" s="254" t="s">
        <v>89</v>
      </c>
      <c r="B117" s="170">
        <v>1</v>
      </c>
    </row>
    <row r="118" spans="1:2" x14ac:dyDescent="0.2">
      <c r="A118" s="254" t="s">
        <v>147</v>
      </c>
      <c r="B118" s="170">
        <v>5</v>
      </c>
    </row>
    <row r="119" spans="1:2" x14ac:dyDescent="0.2">
      <c r="A119" s="255" t="s">
        <v>180</v>
      </c>
      <c r="B119" s="170">
        <v>20</v>
      </c>
    </row>
    <row r="120" spans="1:2" x14ac:dyDescent="0.2">
      <c r="A120" s="254" t="s">
        <v>148</v>
      </c>
      <c r="B120" s="170">
        <v>5</v>
      </c>
    </row>
    <row r="121" spans="1:2" x14ac:dyDescent="0.2">
      <c r="A121" s="254" t="s">
        <v>149</v>
      </c>
      <c r="B121" s="170">
        <v>3</v>
      </c>
    </row>
    <row r="122" spans="1:2" x14ac:dyDescent="0.2">
      <c r="A122" s="255" t="s">
        <v>181</v>
      </c>
      <c r="B122" s="170">
        <v>6</v>
      </c>
    </row>
    <row r="123" spans="1:2" x14ac:dyDescent="0.2">
      <c r="A123" s="255" t="s">
        <v>106</v>
      </c>
      <c r="B123" s="170">
        <v>3</v>
      </c>
    </row>
    <row r="124" spans="1:2" x14ac:dyDescent="0.2">
      <c r="A124" s="255"/>
      <c r="B124" s="170"/>
    </row>
    <row r="125" spans="1:2" ht="15.75" thickBot="1" x14ac:dyDescent="0.3">
      <c r="A125" s="251" t="s">
        <v>73</v>
      </c>
      <c r="B125" s="252">
        <v>151</v>
      </c>
    </row>
  </sheetData>
  <mergeCells count="17">
    <mergeCell ref="A55:C55"/>
    <mergeCell ref="A79:C79"/>
    <mergeCell ref="A5:A6"/>
    <mergeCell ref="B5:B6"/>
    <mergeCell ref="C5:C6"/>
    <mergeCell ref="A1:E1"/>
    <mergeCell ref="A29:E29"/>
    <mergeCell ref="A52:D52"/>
    <mergeCell ref="A31:A32"/>
    <mergeCell ref="B31:B32"/>
    <mergeCell ref="C31:C32"/>
    <mergeCell ref="D31:D32"/>
    <mergeCell ref="E31:E32"/>
    <mergeCell ref="A4:E4"/>
    <mergeCell ref="A26:D26"/>
    <mergeCell ref="A3:D3"/>
    <mergeCell ref="D5:D6"/>
  </mergeCells>
  <phoneticPr fontId="3" type="noConversion"/>
  <printOptions horizontalCentered="1"/>
  <pageMargins left="0.78740157480314965" right="0.78740157480314965" top="0.59055118110236227" bottom="0.98425196850393704" header="0" footer="0"/>
  <pageSetup paperSize="9" scale="39" orientation="portrait" horizontalDpi="300" verticalDpi="300" r:id="rId1"/>
  <headerFooter alignWithMargins="0"/>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V130"/>
  <sheetViews>
    <sheetView view="pageBreakPreview" zoomScale="60" zoomScaleNormal="75" workbookViewId="0">
      <selection activeCell="B43" sqref="B43:B44"/>
    </sheetView>
  </sheetViews>
  <sheetFormatPr baseColWidth="10" defaultRowHeight="12.75" x14ac:dyDescent="0.2"/>
  <cols>
    <col min="1" max="1" width="32.85546875" style="30" customWidth="1"/>
    <col min="2" max="3" width="19.42578125" style="30" customWidth="1"/>
    <col min="4" max="5" width="17.5703125" style="30" customWidth="1"/>
    <col min="6" max="16384" width="11.42578125" style="30"/>
  </cols>
  <sheetData>
    <row r="2" spans="1:14" ht="18" x14ac:dyDescent="0.25">
      <c r="A2" s="405" t="s">
        <v>167</v>
      </c>
      <c r="B2" s="405"/>
      <c r="C2" s="405"/>
      <c r="D2" s="405"/>
      <c r="E2" s="405"/>
      <c r="F2" s="29"/>
      <c r="G2" s="29"/>
      <c r="H2" s="29"/>
      <c r="I2" s="29"/>
      <c r="J2" s="29"/>
    </row>
    <row r="4" spans="1:14" ht="15" customHeight="1" x14ac:dyDescent="0.25">
      <c r="A4" s="408" t="s">
        <v>189</v>
      </c>
      <c r="B4" s="408"/>
      <c r="C4" s="408"/>
      <c r="D4" s="408"/>
      <c r="E4" s="174"/>
      <c r="F4" s="171"/>
      <c r="G4" s="171"/>
      <c r="H4" s="171"/>
      <c r="I4" s="171"/>
      <c r="J4" s="171"/>
      <c r="K4" s="171"/>
    </row>
    <row r="5" spans="1:14" ht="13.5" thickBot="1" x14ac:dyDescent="0.25">
      <c r="A5" s="406"/>
      <c r="B5" s="406"/>
      <c r="C5" s="406"/>
      <c r="D5" s="406"/>
      <c r="E5" s="407"/>
    </row>
    <row r="6" spans="1:14" s="4" customFormat="1" ht="12.75" customHeight="1" x14ac:dyDescent="0.2">
      <c r="A6" s="383" t="s">
        <v>72</v>
      </c>
      <c r="B6" s="377" t="s">
        <v>130</v>
      </c>
      <c r="C6" s="377" t="s">
        <v>76</v>
      </c>
      <c r="D6" s="377" t="s">
        <v>131</v>
      </c>
      <c r="E6" s="65"/>
      <c r="F6" s="3"/>
      <c r="G6" s="3"/>
      <c r="H6" s="3"/>
      <c r="I6" s="3"/>
      <c r="J6" s="3"/>
    </row>
    <row r="7" spans="1:14" s="4" customFormat="1" ht="28.5" customHeight="1" thickBot="1" x14ac:dyDescent="0.25">
      <c r="A7" s="384"/>
      <c r="B7" s="378"/>
      <c r="C7" s="378"/>
      <c r="D7" s="378"/>
      <c r="E7" s="3"/>
      <c r="F7" s="3"/>
      <c r="G7" s="3"/>
      <c r="H7" s="3"/>
      <c r="I7" s="3"/>
      <c r="J7" s="3"/>
    </row>
    <row r="8" spans="1:14" s="4" customFormat="1" x14ac:dyDescent="0.2">
      <c r="A8" s="31" t="s">
        <v>74</v>
      </c>
      <c r="B8" s="119">
        <v>919844.62</v>
      </c>
      <c r="C8" s="120">
        <v>20.94</v>
      </c>
      <c r="D8" s="172">
        <v>3471955.41</v>
      </c>
      <c r="E8" s="7"/>
      <c r="F8" s="7"/>
      <c r="G8" s="7"/>
      <c r="H8" s="7"/>
      <c r="I8" s="7"/>
      <c r="J8" s="7"/>
      <c r="K8" s="7"/>
      <c r="L8" s="7"/>
      <c r="M8" s="7"/>
      <c r="N8" s="7"/>
    </row>
    <row r="9" spans="1:14" s="4" customFormat="1" x14ac:dyDescent="0.2">
      <c r="A9" s="32" t="s">
        <v>170</v>
      </c>
      <c r="B9" s="122">
        <v>79514</v>
      </c>
      <c r="C9" s="123">
        <v>3.05</v>
      </c>
      <c r="D9" s="173">
        <v>2528798</v>
      </c>
      <c r="E9" s="7"/>
      <c r="F9" s="7"/>
      <c r="G9" s="7"/>
      <c r="H9" s="7"/>
      <c r="I9" s="7"/>
      <c r="J9" s="7"/>
      <c r="K9" s="7"/>
      <c r="L9" s="7"/>
      <c r="M9" s="7"/>
      <c r="N9" s="7"/>
    </row>
    <row r="10" spans="1:14" s="4" customFormat="1" x14ac:dyDescent="0.2">
      <c r="A10" s="32" t="s">
        <v>171</v>
      </c>
      <c r="B10" s="122">
        <v>1650</v>
      </c>
      <c r="C10" s="123">
        <v>0.28999999999999998</v>
      </c>
      <c r="D10" s="173">
        <v>561995.14</v>
      </c>
      <c r="E10" s="7"/>
      <c r="F10" s="7"/>
      <c r="G10" s="7"/>
      <c r="H10" s="7"/>
      <c r="I10" s="7"/>
      <c r="J10" s="7"/>
      <c r="K10" s="7"/>
      <c r="L10" s="7"/>
      <c r="M10" s="7"/>
      <c r="N10" s="7"/>
    </row>
    <row r="11" spans="1:14" s="4" customFormat="1" x14ac:dyDescent="0.2">
      <c r="A11" s="32" t="s">
        <v>77</v>
      </c>
      <c r="B11" s="122">
        <v>19728.400000000001</v>
      </c>
      <c r="C11" s="123">
        <v>5.49</v>
      </c>
      <c r="D11" s="173">
        <v>339730.82999999996</v>
      </c>
      <c r="E11" s="7"/>
      <c r="F11" s="7"/>
      <c r="G11" s="7"/>
      <c r="H11" s="7"/>
      <c r="I11" s="7"/>
      <c r="J11" s="7"/>
      <c r="K11" s="7"/>
      <c r="L11" s="7"/>
      <c r="M11" s="7"/>
      <c r="N11" s="7"/>
    </row>
    <row r="12" spans="1:14" s="4" customFormat="1" x14ac:dyDescent="0.2">
      <c r="A12" s="32" t="s">
        <v>78</v>
      </c>
      <c r="B12" s="122">
        <v>152376</v>
      </c>
      <c r="C12" s="123">
        <v>4.2699999999999996</v>
      </c>
      <c r="D12" s="173">
        <v>3412404</v>
      </c>
      <c r="E12" s="7"/>
      <c r="F12" s="7"/>
      <c r="G12" s="7"/>
      <c r="H12" s="7"/>
      <c r="I12" s="7"/>
      <c r="J12" s="7"/>
      <c r="K12" s="7"/>
      <c r="L12" s="7"/>
      <c r="M12" s="7"/>
      <c r="N12" s="7"/>
    </row>
    <row r="13" spans="1:14" s="4" customFormat="1" x14ac:dyDescent="0.2">
      <c r="A13" s="32" t="s">
        <v>79</v>
      </c>
      <c r="B13" s="122">
        <v>645970.62</v>
      </c>
      <c r="C13" s="123">
        <v>13.44</v>
      </c>
      <c r="D13" s="173">
        <v>4161760.38</v>
      </c>
      <c r="E13" s="7"/>
      <c r="F13" s="7"/>
      <c r="G13" s="7"/>
      <c r="H13" s="7"/>
      <c r="I13" s="7"/>
      <c r="J13" s="7"/>
      <c r="K13" s="7"/>
      <c r="L13" s="7"/>
      <c r="M13" s="7"/>
      <c r="N13" s="7"/>
    </row>
    <row r="14" spans="1:14" s="4" customFormat="1" x14ac:dyDescent="0.2">
      <c r="A14" s="32" t="s">
        <v>80</v>
      </c>
      <c r="B14" s="122">
        <v>327020.5</v>
      </c>
      <c r="C14" s="123">
        <v>16.940000000000001</v>
      </c>
      <c r="D14" s="173">
        <v>1603461.5</v>
      </c>
      <c r="E14" s="7"/>
      <c r="F14" s="7"/>
      <c r="G14" s="7"/>
      <c r="H14" s="7"/>
      <c r="I14" s="7"/>
      <c r="J14" s="7"/>
      <c r="K14" s="7"/>
      <c r="L14" s="7"/>
      <c r="M14" s="7"/>
      <c r="N14" s="7"/>
    </row>
    <row r="15" spans="1:14" s="4" customFormat="1" x14ac:dyDescent="0.2">
      <c r="A15" s="32" t="s">
        <v>204</v>
      </c>
      <c r="B15" s="122">
        <v>70036.94</v>
      </c>
      <c r="C15" s="123">
        <v>16.670000000000002</v>
      </c>
      <c r="D15" s="173">
        <v>350056.06</v>
      </c>
      <c r="E15" s="7"/>
      <c r="F15" s="7"/>
      <c r="G15" s="7"/>
      <c r="H15" s="7"/>
      <c r="I15" s="7"/>
      <c r="J15" s="7"/>
      <c r="K15" s="7"/>
      <c r="L15" s="7"/>
      <c r="M15" s="7"/>
      <c r="N15" s="7"/>
    </row>
    <row r="16" spans="1:14" s="4" customFormat="1" x14ac:dyDescent="0.2">
      <c r="A16" s="32" t="s">
        <v>81</v>
      </c>
      <c r="B16" s="122">
        <v>272689.33</v>
      </c>
      <c r="C16" s="123">
        <v>46.49</v>
      </c>
      <c r="D16" s="173">
        <v>313823.67</v>
      </c>
      <c r="E16" s="7"/>
      <c r="F16" s="7"/>
      <c r="G16" s="7"/>
      <c r="H16" s="7"/>
      <c r="I16" s="7"/>
      <c r="J16" s="7"/>
      <c r="K16" s="7"/>
      <c r="L16" s="7"/>
      <c r="M16" s="7"/>
      <c r="N16" s="7"/>
    </row>
    <row r="17" spans="1:14" s="4" customFormat="1" x14ac:dyDescent="0.2">
      <c r="A17" s="32" t="s">
        <v>122</v>
      </c>
      <c r="B17" s="122">
        <v>19600</v>
      </c>
      <c r="C17" s="123">
        <v>1.56</v>
      </c>
      <c r="D17" s="173">
        <v>1235740</v>
      </c>
      <c r="E17" s="7"/>
      <c r="F17" s="7"/>
      <c r="G17" s="7"/>
      <c r="H17" s="7"/>
      <c r="I17" s="7"/>
      <c r="J17" s="7"/>
      <c r="K17" s="7"/>
      <c r="L17" s="7"/>
      <c r="M17" s="7"/>
      <c r="N17" s="7"/>
    </row>
    <row r="18" spans="1:14" s="4" customFormat="1" x14ac:dyDescent="0.2">
      <c r="A18" s="32" t="s">
        <v>172</v>
      </c>
      <c r="B18" s="122">
        <v>28957</v>
      </c>
      <c r="C18" s="123">
        <v>1.06</v>
      </c>
      <c r="D18" s="173">
        <v>2698276</v>
      </c>
      <c r="E18" s="7"/>
      <c r="F18" s="7"/>
      <c r="G18" s="7"/>
      <c r="H18" s="7"/>
      <c r="I18" s="7"/>
      <c r="J18" s="7"/>
      <c r="K18" s="7"/>
      <c r="L18" s="7"/>
      <c r="M18" s="7"/>
      <c r="N18" s="7"/>
    </row>
    <row r="19" spans="1:14" s="4" customFormat="1" x14ac:dyDescent="0.2">
      <c r="A19" s="32" t="s">
        <v>90</v>
      </c>
      <c r="B19" s="122">
        <v>200971.5</v>
      </c>
      <c r="C19" s="123">
        <v>9.85</v>
      </c>
      <c r="D19" s="173">
        <v>1838602.5</v>
      </c>
      <c r="E19" s="7"/>
      <c r="F19" s="7"/>
      <c r="G19" s="7"/>
      <c r="H19" s="7"/>
      <c r="I19" s="7"/>
      <c r="J19" s="7"/>
      <c r="K19" s="7"/>
      <c r="L19" s="7"/>
      <c r="M19" s="7"/>
      <c r="N19" s="7"/>
    </row>
    <row r="20" spans="1:14" s="4" customFormat="1" x14ac:dyDescent="0.2">
      <c r="A20" s="32" t="s">
        <v>127</v>
      </c>
      <c r="B20" s="122">
        <v>16705</v>
      </c>
      <c r="C20" s="123">
        <v>7.47</v>
      </c>
      <c r="D20" s="173">
        <v>206896</v>
      </c>
      <c r="E20" s="7"/>
      <c r="F20" s="7"/>
      <c r="G20" s="7"/>
      <c r="H20" s="7"/>
      <c r="I20" s="7"/>
      <c r="J20" s="7"/>
      <c r="K20" s="7"/>
      <c r="L20" s="7"/>
      <c r="M20" s="7"/>
      <c r="N20" s="7"/>
    </row>
    <row r="21" spans="1:14" s="4" customFormat="1" x14ac:dyDescent="0.2">
      <c r="A21" s="32" t="s">
        <v>82</v>
      </c>
      <c r="B21" s="122">
        <v>56858</v>
      </c>
      <c r="C21" s="123">
        <v>18.86</v>
      </c>
      <c r="D21" s="173">
        <v>244618</v>
      </c>
      <c r="E21" s="7"/>
      <c r="F21" s="7"/>
      <c r="G21" s="7"/>
      <c r="H21" s="7"/>
      <c r="I21" s="7"/>
      <c r="J21" s="7"/>
      <c r="K21" s="7"/>
      <c r="L21" s="7"/>
      <c r="M21" s="7"/>
      <c r="N21" s="7"/>
    </row>
    <row r="22" spans="1:14" s="4" customFormat="1" x14ac:dyDescent="0.2">
      <c r="A22" s="32" t="s">
        <v>123</v>
      </c>
      <c r="B22" s="122">
        <v>54998</v>
      </c>
      <c r="C22" s="123">
        <v>11.11</v>
      </c>
      <c r="D22" s="173">
        <v>440056.87</v>
      </c>
      <c r="E22" s="7"/>
      <c r="F22" s="7"/>
      <c r="G22" s="7"/>
      <c r="H22" s="7"/>
      <c r="I22" s="7"/>
      <c r="J22" s="7"/>
      <c r="K22" s="7"/>
      <c r="L22" s="7"/>
      <c r="M22" s="7"/>
      <c r="N22" s="7"/>
    </row>
    <row r="23" spans="1:14" s="4" customFormat="1" x14ac:dyDescent="0.2">
      <c r="A23" s="32" t="s">
        <v>116</v>
      </c>
      <c r="B23" s="122">
        <v>1773.86</v>
      </c>
      <c r="C23" s="123">
        <v>0.23</v>
      </c>
      <c r="D23" s="173">
        <v>762824.14</v>
      </c>
      <c r="E23" s="7"/>
      <c r="F23" s="7"/>
      <c r="G23" s="7"/>
      <c r="H23" s="7"/>
      <c r="I23" s="7"/>
      <c r="J23" s="7"/>
      <c r="K23" s="7"/>
      <c r="L23" s="7"/>
      <c r="M23" s="7"/>
      <c r="N23" s="7"/>
    </row>
    <row r="24" spans="1:14" s="4" customFormat="1" x14ac:dyDescent="0.2">
      <c r="A24" s="32" t="s">
        <v>84</v>
      </c>
      <c r="B24" s="122">
        <v>37733.620000000003</v>
      </c>
      <c r="C24" s="123">
        <v>7.76</v>
      </c>
      <c r="D24" s="173">
        <v>448286.38</v>
      </c>
      <c r="E24" s="7"/>
      <c r="F24" s="7"/>
      <c r="G24" s="7"/>
      <c r="H24" s="7"/>
      <c r="I24" s="7"/>
      <c r="J24" s="7"/>
      <c r="K24" s="7"/>
      <c r="L24" s="7"/>
      <c r="M24" s="7"/>
      <c r="N24" s="7"/>
    </row>
    <row r="25" spans="1:14" s="4" customFormat="1" ht="13.5" thickBot="1" x14ac:dyDescent="0.25">
      <c r="A25" s="33"/>
      <c r="B25" s="47"/>
      <c r="C25" s="48"/>
      <c r="D25" s="47"/>
      <c r="E25" s="3"/>
      <c r="F25" s="7"/>
      <c r="G25" s="3"/>
      <c r="H25" s="50"/>
      <c r="I25" s="3"/>
      <c r="J25" s="7"/>
      <c r="K25" s="3"/>
      <c r="L25" s="7"/>
      <c r="M25" s="3"/>
      <c r="N25" s="7"/>
    </row>
    <row r="26" spans="1:14" s="4" customFormat="1" ht="13.5" thickBot="1" x14ac:dyDescent="0.25">
      <c r="A26" s="10" t="s">
        <v>73</v>
      </c>
      <c r="B26" s="125">
        <v>2906427.39</v>
      </c>
      <c r="C26" s="126">
        <v>10.56</v>
      </c>
      <c r="D26" s="125">
        <v>24619284.879999999</v>
      </c>
      <c r="E26" s="64"/>
      <c r="F26" s="7"/>
      <c r="G26" s="7"/>
      <c r="H26" s="7"/>
      <c r="I26" s="7"/>
      <c r="J26" s="7"/>
      <c r="K26" s="7"/>
      <c r="L26" s="7"/>
      <c r="M26" s="7"/>
      <c r="N26" s="7"/>
    </row>
    <row r="27" spans="1:14" s="4" customFormat="1" ht="17.25" customHeight="1" x14ac:dyDescent="0.2">
      <c r="A27" s="379" t="s">
        <v>128</v>
      </c>
      <c r="B27" s="379"/>
      <c r="C27" s="379"/>
      <c r="D27" s="379"/>
      <c r="E27" s="35"/>
    </row>
    <row r="28" spans="1:14" x14ac:dyDescent="0.2">
      <c r="A28" s="387" t="s">
        <v>205</v>
      </c>
      <c r="B28" s="387"/>
      <c r="C28" s="387"/>
      <c r="D28" s="387"/>
    </row>
    <row r="29" spans="1:14" x14ac:dyDescent="0.2">
      <c r="A29" s="387" t="s">
        <v>206</v>
      </c>
      <c r="B29" s="387"/>
      <c r="C29" s="387"/>
      <c r="D29" s="387"/>
    </row>
    <row r="32" spans="1:14" s="154" customFormat="1" ht="15" customHeight="1" x14ac:dyDescent="0.25">
      <c r="A32" s="404" t="s">
        <v>190</v>
      </c>
      <c r="B32" s="404"/>
      <c r="C32" s="404"/>
      <c r="D32" s="404"/>
      <c r="E32" s="404"/>
      <c r="F32" s="156"/>
      <c r="G32" s="156"/>
      <c r="H32" s="153"/>
      <c r="I32" s="153"/>
      <c r="J32" s="153"/>
      <c r="K32" s="153"/>
      <c r="L32" s="153"/>
      <c r="M32" s="153"/>
    </row>
    <row r="33" spans="1:15" s="154" customFormat="1" ht="13.5" thickBot="1" x14ac:dyDescent="0.25">
      <c r="A33" s="175"/>
      <c r="B33" s="175"/>
      <c r="C33" s="175"/>
      <c r="D33" s="175"/>
      <c r="E33" s="175"/>
      <c r="F33" s="176"/>
      <c r="G33" s="176"/>
    </row>
    <row r="34" spans="1:15" s="4" customFormat="1" ht="12.75" customHeight="1" x14ac:dyDescent="0.2">
      <c r="A34" s="383" t="s">
        <v>72</v>
      </c>
      <c r="B34" s="377" t="s">
        <v>196</v>
      </c>
      <c r="C34" s="377" t="s">
        <v>85</v>
      </c>
      <c r="D34" s="377" t="s">
        <v>197</v>
      </c>
      <c r="E34" s="377" t="s">
        <v>86</v>
      </c>
      <c r="F34" s="65"/>
      <c r="G34" s="147"/>
      <c r="H34" s="3"/>
      <c r="I34" s="3"/>
      <c r="J34" s="3"/>
      <c r="K34" s="3"/>
    </row>
    <row r="35" spans="1:15" s="4" customFormat="1" ht="28.5" customHeight="1" thickBot="1" x14ac:dyDescent="0.25">
      <c r="A35" s="384"/>
      <c r="B35" s="378"/>
      <c r="C35" s="378"/>
      <c r="D35" s="378"/>
      <c r="E35" s="378"/>
      <c r="F35" s="3"/>
      <c r="G35" s="3"/>
      <c r="H35" s="3"/>
      <c r="I35" s="3"/>
      <c r="J35" s="3"/>
      <c r="K35" s="3"/>
    </row>
    <row r="36" spans="1:15" s="4" customFormat="1" x14ac:dyDescent="0.2">
      <c r="A36" s="31" t="s">
        <v>74</v>
      </c>
      <c r="B36" s="172">
        <v>497557.97</v>
      </c>
      <c r="C36" s="120">
        <v>15.44</v>
      </c>
      <c r="D36" s="172">
        <v>422286.65</v>
      </c>
      <c r="E36" s="120">
        <v>36.08</v>
      </c>
      <c r="F36" s="7"/>
      <c r="G36" s="7"/>
      <c r="H36" s="7"/>
      <c r="I36" s="7"/>
      <c r="J36" s="7"/>
      <c r="K36" s="7"/>
      <c r="L36" s="7"/>
      <c r="M36" s="7"/>
      <c r="N36" s="7"/>
      <c r="O36" s="7"/>
    </row>
    <row r="37" spans="1:15" s="4" customFormat="1" x14ac:dyDescent="0.2">
      <c r="A37" s="32" t="s">
        <v>170</v>
      </c>
      <c r="B37" s="177"/>
      <c r="C37" s="177"/>
      <c r="D37" s="173">
        <v>79514</v>
      </c>
      <c r="E37" s="123">
        <v>7.6</v>
      </c>
      <c r="F37" s="7"/>
      <c r="G37" s="7"/>
      <c r="H37" s="7"/>
      <c r="I37" s="7"/>
      <c r="J37" s="7"/>
      <c r="K37" s="7"/>
      <c r="L37" s="7"/>
      <c r="M37" s="7"/>
      <c r="N37" s="7"/>
      <c r="O37" s="7"/>
    </row>
    <row r="38" spans="1:15" s="4" customFormat="1" x14ac:dyDescent="0.2">
      <c r="A38" s="32" t="s">
        <v>95</v>
      </c>
      <c r="B38" s="177">
        <v>650</v>
      </c>
      <c r="C38" s="177">
        <v>0.14000000000000001</v>
      </c>
      <c r="D38" s="173">
        <v>1000</v>
      </c>
      <c r="E38" s="123">
        <v>0.91</v>
      </c>
      <c r="F38" s="7"/>
      <c r="G38" s="7"/>
      <c r="H38" s="7"/>
      <c r="I38" s="7"/>
      <c r="J38" s="7"/>
      <c r="K38" s="7"/>
      <c r="L38" s="7"/>
      <c r="M38" s="7"/>
      <c r="N38" s="7"/>
      <c r="O38" s="7"/>
    </row>
    <row r="39" spans="1:15" s="4" customFormat="1" x14ac:dyDescent="0.2">
      <c r="A39" s="32" t="s">
        <v>176</v>
      </c>
      <c r="B39" s="173"/>
      <c r="C39" s="123"/>
      <c r="D39" s="173">
        <v>19728.400000000001</v>
      </c>
      <c r="E39" s="123">
        <v>7.66</v>
      </c>
      <c r="F39" s="7"/>
      <c r="G39" s="7"/>
      <c r="H39" s="7"/>
      <c r="I39" s="7"/>
      <c r="J39" s="7"/>
      <c r="K39" s="7"/>
      <c r="L39" s="7"/>
      <c r="M39" s="7"/>
      <c r="N39" s="7"/>
      <c r="O39" s="7"/>
    </row>
    <row r="40" spans="1:15" s="4" customFormat="1" x14ac:dyDescent="0.2">
      <c r="A40" s="32" t="s">
        <v>78</v>
      </c>
      <c r="B40" s="173">
        <v>63746.14</v>
      </c>
      <c r="C40" s="177">
        <v>2.3199999999999998</v>
      </c>
      <c r="D40" s="173">
        <v>88629.86</v>
      </c>
      <c r="E40" s="123">
        <v>10.8</v>
      </c>
      <c r="F40" s="7"/>
      <c r="G40" s="7"/>
      <c r="H40" s="7"/>
      <c r="I40" s="7"/>
      <c r="J40" s="7"/>
      <c r="K40" s="7"/>
      <c r="L40" s="7"/>
      <c r="M40" s="7"/>
      <c r="N40" s="7"/>
      <c r="O40" s="7"/>
    </row>
    <row r="41" spans="1:15" s="4" customFormat="1" x14ac:dyDescent="0.2">
      <c r="A41" s="32" t="s">
        <v>79</v>
      </c>
      <c r="B41" s="173">
        <v>76557.399999999994</v>
      </c>
      <c r="C41" s="123">
        <v>2.4700000000000002</v>
      </c>
      <c r="D41" s="173">
        <v>569413.22</v>
      </c>
      <c r="E41" s="123">
        <v>33.22</v>
      </c>
      <c r="F41" s="7"/>
      <c r="G41" s="7"/>
      <c r="H41" s="7"/>
      <c r="I41" s="7"/>
      <c r="J41" s="7"/>
      <c r="K41" s="7"/>
      <c r="L41" s="7"/>
      <c r="M41" s="7"/>
      <c r="N41" s="7"/>
      <c r="O41" s="7"/>
    </row>
    <row r="42" spans="1:15" s="4" customFormat="1" x14ac:dyDescent="0.2">
      <c r="A42" s="32" t="s">
        <v>80</v>
      </c>
      <c r="B42" s="177">
        <v>30012.07</v>
      </c>
      <c r="C42" s="177">
        <v>2.02</v>
      </c>
      <c r="D42" s="173">
        <v>297008.43</v>
      </c>
      <c r="E42" s="123">
        <v>66.709999999999994</v>
      </c>
      <c r="F42" s="7"/>
      <c r="G42" s="7"/>
      <c r="H42" s="7"/>
      <c r="I42" s="7"/>
      <c r="J42" s="7"/>
      <c r="K42" s="7"/>
      <c r="L42" s="7"/>
      <c r="M42" s="7"/>
      <c r="N42" s="7"/>
      <c r="O42" s="7"/>
    </row>
    <row r="43" spans="1:15" s="4" customFormat="1" x14ac:dyDescent="0.2">
      <c r="A43" s="32" t="s">
        <v>204</v>
      </c>
      <c r="B43" s="173">
        <v>28114</v>
      </c>
      <c r="C43" s="123">
        <v>9.02</v>
      </c>
      <c r="D43" s="173">
        <v>41922.94</v>
      </c>
      <c r="E43" s="123">
        <v>38.630000000000003</v>
      </c>
      <c r="F43" s="7"/>
      <c r="G43" s="7"/>
      <c r="H43" s="7"/>
      <c r="I43" s="7"/>
      <c r="J43" s="7"/>
      <c r="K43" s="7"/>
      <c r="L43" s="7"/>
      <c r="M43" s="7"/>
      <c r="N43" s="7"/>
      <c r="O43" s="7"/>
    </row>
    <row r="44" spans="1:15" s="4" customFormat="1" x14ac:dyDescent="0.2">
      <c r="A44" s="32" t="s">
        <v>81</v>
      </c>
      <c r="B44" s="173">
        <v>6686.88</v>
      </c>
      <c r="C44" s="123">
        <v>4.1900000000000004</v>
      </c>
      <c r="D44" s="173">
        <v>266002.45</v>
      </c>
      <c r="E44" s="123">
        <v>62.29</v>
      </c>
      <c r="F44" s="7"/>
      <c r="G44" s="7"/>
      <c r="H44" s="7"/>
      <c r="I44" s="7"/>
      <c r="J44" s="7"/>
      <c r="K44" s="7"/>
      <c r="L44" s="7"/>
      <c r="M44" s="7"/>
      <c r="N44" s="7"/>
      <c r="O44" s="7"/>
    </row>
    <row r="45" spans="1:15" s="4" customFormat="1" x14ac:dyDescent="0.2">
      <c r="A45" s="32" t="s">
        <v>122</v>
      </c>
      <c r="B45" s="173"/>
      <c r="C45" s="123"/>
      <c r="D45" s="173">
        <v>19600</v>
      </c>
      <c r="E45" s="123">
        <v>4.8600000000000003</v>
      </c>
      <c r="F45" s="7"/>
      <c r="G45" s="7"/>
      <c r="H45" s="7"/>
      <c r="I45" s="7"/>
      <c r="J45" s="7"/>
      <c r="K45" s="7"/>
      <c r="L45" s="7"/>
      <c r="M45" s="7"/>
      <c r="N45" s="7"/>
      <c r="O45" s="7"/>
    </row>
    <row r="46" spans="1:15" s="4" customFormat="1" x14ac:dyDescent="0.2">
      <c r="A46" s="32" t="s">
        <v>172</v>
      </c>
      <c r="B46" s="173"/>
      <c r="C46" s="123"/>
      <c r="D46" s="173">
        <v>28957</v>
      </c>
      <c r="E46" s="123">
        <v>15.76</v>
      </c>
      <c r="F46" s="7"/>
      <c r="G46" s="7"/>
      <c r="H46" s="7"/>
      <c r="I46" s="7"/>
      <c r="J46" s="7"/>
      <c r="K46" s="7"/>
      <c r="L46" s="7"/>
      <c r="M46" s="7"/>
      <c r="N46" s="7"/>
      <c r="O46" s="7"/>
    </row>
    <row r="47" spans="1:15" s="4" customFormat="1" x14ac:dyDescent="0.2">
      <c r="A47" s="32" t="s">
        <v>90</v>
      </c>
      <c r="B47" s="173">
        <v>185612.1</v>
      </c>
      <c r="C47" s="123">
        <v>9.31</v>
      </c>
      <c r="D47" s="173">
        <v>15359.4</v>
      </c>
      <c r="E47" s="123">
        <v>33.85</v>
      </c>
      <c r="F47" s="7"/>
      <c r="G47" s="7"/>
      <c r="H47" s="7"/>
      <c r="I47" s="7"/>
      <c r="J47" s="7"/>
      <c r="K47" s="7"/>
      <c r="L47" s="7"/>
      <c r="M47" s="7"/>
      <c r="N47" s="7"/>
      <c r="O47" s="7"/>
    </row>
    <row r="48" spans="1:15" s="4" customFormat="1" x14ac:dyDescent="0.2">
      <c r="A48" s="32" t="s">
        <v>127</v>
      </c>
      <c r="B48" s="177">
        <v>7458</v>
      </c>
      <c r="C48" s="177">
        <v>3.51</v>
      </c>
      <c r="D48" s="178">
        <v>9247</v>
      </c>
      <c r="E48" s="123">
        <v>81.09</v>
      </c>
      <c r="F48" s="7"/>
      <c r="G48" s="7"/>
      <c r="H48" s="7"/>
      <c r="I48" s="7"/>
      <c r="J48" s="7"/>
      <c r="K48" s="7"/>
      <c r="L48" s="7"/>
      <c r="M48" s="7"/>
      <c r="N48" s="7"/>
      <c r="O48" s="7"/>
    </row>
    <row r="49" spans="1:15" s="4" customFormat="1" x14ac:dyDescent="0.2">
      <c r="A49" s="32" t="s">
        <v>82</v>
      </c>
      <c r="B49" s="177">
        <v>328</v>
      </c>
      <c r="C49" s="177">
        <v>0.32</v>
      </c>
      <c r="D49" s="173">
        <v>56530</v>
      </c>
      <c r="E49" s="123">
        <v>28.29</v>
      </c>
      <c r="F49" s="7"/>
      <c r="G49" s="7"/>
      <c r="H49" s="7"/>
      <c r="I49" s="7"/>
      <c r="J49" s="7"/>
      <c r="K49" s="7"/>
      <c r="L49" s="7"/>
      <c r="M49" s="7"/>
      <c r="N49" s="7"/>
      <c r="O49" s="7"/>
    </row>
    <row r="50" spans="1:15" s="4" customFormat="1" x14ac:dyDescent="0.2">
      <c r="A50" s="32" t="s">
        <v>123</v>
      </c>
      <c r="B50" s="177">
        <v>11442</v>
      </c>
      <c r="C50" s="177">
        <v>4.26</v>
      </c>
      <c r="D50" s="173">
        <v>43556</v>
      </c>
      <c r="E50" s="123">
        <v>19.23</v>
      </c>
      <c r="F50" s="7"/>
      <c r="G50" s="7"/>
      <c r="H50" s="7"/>
      <c r="I50" s="7"/>
      <c r="J50" s="7"/>
      <c r="K50" s="7"/>
      <c r="L50" s="7"/>
      <c r="M50" s="7"/>
      <c r="N50" s="7"/>
      <c r="O50" s="7"/>
    </row>
    <row r="51" spans="1:15" s="4" customFormat="1" x14ac:dyDescent="0.2">
      <c r="A51" s="32" t="s">
        <v>105</v>
      </c>
      <c r="B51" s="173"/>
      <c r="C51" s="123"/>
      <c r="D51" s="173">
        <v>1773.86</v>
      </c>
      <c r="E51" s="123">
        <v>0.52</v>
      </c>
      <c r="F51" s="7"/>
      <c r="G51" s="7"/>
      <c r="H51" s="7"/>
      <c r="I51" s="7"/>
      <c r="J51" s="7"/>
      <c r="K51" s="7"/>
      <c r="L51" s="7"/>
      <c r="M51" s="7"/>
      <c r="N51" s="7"/>
      <c r="O51" s="7"/>
    </row>
    <row r="52" spans="1:15" s="4" customFormat="1" x14ac:dyDescent="0.2">
      <c r="A52" s="32" t="s">
        <v>84</v>
      </c>
      <c r="B52" s="177">
        <v>24932.54</v>
      </c>
      <c r="C52" s="177">
        <v>7.27</v>
      </c>
      <c r="D52" s="178">
        <v>12801.08</v>
      </c>
      <c r="E52" s="123">
        <v>8.93</v>
      </c>
      <c r="F52" s="7"/>
      <c r="G52" s="7"/>
      <c r="H52" s="7"/>
      <c r="I52" s="7"/>
      <c r="J52" s="7"/>
      <c r="K52" s="7"/>
      <c r="L52" s="7"/>
      <c r="M52" s="7"/>
      <c r="N52" s="7"/>
      <c r="O52" s="7"/>
    </row>
    <row r="53" spans="1:15" s="4" customFormat="1" ht="13.5" thickBot="1" x14ac:dyDescent="0.25">
      <c r="A53" s="33"/>
      <c r="B53" s="47"/>
      <c r="C53" s="48"/>
      <c r="D53" s="47"/>
      <c r="E53" s="48"/>
      <c r="F53" s="3"/>
      <c r="G53" s="7"/>
      <c r="H53" s="7"/>
      <c r="I53" s="7"/>
      <c r="J53" s="3"/>
      <c r="K53" s="7"/>
      <c r="L53" s="3"/>
      <c r="M53" s="7"/>
      <c r="N53" s="3"/>
      <c r="O53" s="7"/>
    </row>
    <row r="54" spans="1:15" s="4" customFormat="1" ht="13.5" thickBot="1" x14ac:dyDescent="0.25">
      <c r="A54" s="10" t="s">
        <v>73</v>
      </c>
      <c r="B54" s="125">
        <v>933097.1</v>
      </c>
      <c r="C54" s="126">
        <v>4.7</v>
      </c>
      <c r="D54" s="125">
        <v>1973330.29</v>
      </c>
      <c r="E54" s="126">
        <v>25.78</v>
      </c>
      <c r="F54" s="64"/>
      <c r="G54" s="7"/>
      <c r="H54" s="7"/>
      <c r="I54" s="7"/>
      <c r="J54" s="7"/>
      <c r="K54" s="7"/>
      <c r="L54" s="7"/>
      <c r="M54" s="7"/>
      <c r="N54" s="7"/>
      <c r="O54" s="7"/>
    </row>
    <row r="55" spans="1:15" s="4" customFormat="1" ht="17.25" customHeight="1" x14ac:dyDescent="0.2">
      <c r="A55" s="379" t="s">
        <v>128</v>
      </c>
      <c r="B55" s="379"/>
      <c r="C55" s="379"/>
      <c r="D55" s="379"/>
      <c r="E55" s="179"/>
      <c r="F55" s="155"/>
      <c r="G55" s="155"/>
    </row>
    <row r="56" spans="1:15" s="154" customFormat="1" x14ac:dyDescent="0.2">
      <c r="A56" s="387" t="s">
        <v>205</v>
      </c>
      <c r="B56" s="387"/>
      <c r="C56" s="387"/>
      <c r="D56" s="387"/>
      <c r="E56" s="180"/>
    </row>
    <row r="57" spans="1:15" s="154" customFormat="1" x14ac:dyDescent="0.2">
      <c r="A57" s="387" t="s">
        <v>206</v>
      </c>
      <c r="B57" s="387"/>
      <c r="C57" s="387"/>
      <c r="D57" s="387"/>
    </row>
    <row r="60" spans="1:15" s="2" customFormat="1" ht="15" customHeight="1" x14ac:dyDescent="0.25">
      <c r="A60" s="385" t="s">
        <v>67</v>
      </c>
      <c r="B60" s="385"/>
      <c r="C60" s="385"/>
      <c r="D60" s="76"/>
      <c r="E60" s="76"/>
    </row>
    <row r="61" spans="1:15" ht="13.5" thickBot="1" x14ac:dyDescent="0.25"/>
    <row r="62" spans="1:15" x14ac:dyDescent="0.2">
      <c r="A62" s="410" t="s">
        <v>186</v>
      </c>
      <c r="B62" s="412" t="s">
        <v>184</v>
      </c>
      <c r="C62" s="414" t="s">
        <v>185</v>
      </c>
    </row>
    <row r="63" spans="1:15" ht="13.5" thickBot="1" x14ac:dyDescent="0.25">
      <c r="A63" s="411"/>
      <c r="B63" s="413"/>
      <c r="C63" s="415"/>
    </row>
    <row r="64" spans="1:15" x14ac:dyDescent="0.2">
      <c r="A64" s="181" t="s">
        <v>74</v>
      </c>
      <c r="B64" s="182">
        <v>77914</v>
      </c>
      <c r="C64" s="183">
        <v>155431.22</v>
      </c>
    </row>
    <row r="65" spans="1:3" x14ac:dyDescent="0.2">
      <c r="A65" s="184" t="s">
        <v>92</v>
      </c>
      <c r="B65" s="185">
        <v>333</v>
      </c>
      <c r="C65" s="186">
        <v>78</v>
      </c>
    </row>
    <row r="66" spans="1:3" x14ac:dyDescent="0.2">
      <c r="A66" s="184" t="s">
        <v>95</v>
      </c>
      <c r="B66" s="185">
        <v>1635</v>
      </c>
      <c r="C66" s="187"/>
    </row>
    <row r="67" spans="1:3" x14ac:dyDescent="0.2">
      <c r="A67" s="184" t="s">
        <v>77</v>
      </c>
      <c r="B67" s="185"/>
      <c r="C67" s="186">
        <v>22556</v>
      </c>
    </row>
    <row r="68" spans="1:3" x14ac:dyDescent="0.2">
      <c r="A68" s="184" t="s">
        <v>78</v>
      </c>
      <c r="B68" s="185"/>
      <c r="C68" s="187"/>
    </row>
    <row r="69" spans="1:3" x14ac:dyDescent="0.2">
      <c r="A69" s="184" t="s">
        <v>93</v>
      </c>
      <c r="B69" s="185">
        <v>10654</v>
      </c>
      <c r="C69" s="186">
        <v>498190.01</v>
      </c>
    </row>
    <row r="70" spans="1:3" x14ac:dyDescent="0.2">
      <c r="A70" s="184" t="s">
        <v>80</v>
      </c>
      <c r="B70" s="185">
        <v>11293</v>
      </c>
      <c r="C70" s="186">
        <v>79297.73</v>
      </c>
    </row>
    <row r="71" spans="1:3" x14ac:dyDescent="0.2">
      <c r="A71" s="184" t="s">
        <v>0</v>
      </c>
      <c r="B71" s="185"/>
      <c r="C71" s="187"/>
    </row>
    <row r="72" spans="1:3" x14ac:dyDescent="0.2">
      <c r="A72" s="184" t="s">
        <v>81</v>
      </c>
      <c r="B72" s="185">
        <v>13577</v>
      </c>
      <c r="C72" s="186">
        <v>163647.15</v>
      </c>
    </row>
    <row r="73" spans="1:3" x14ac:dyDescent="0.2">
      <c r="A73" s="184" t="s">
        <v>97</v>
      </c>
      <c r="B73" s="185">
        <v>1075</v>
      </c>
      <c r="C73" s="186">
        <v>1218.75</v>
      </c>
    </row>
    <row r="74" spans="1:3" x14ac:dyDescent="0.2">
      <c r="A74" s="184" t="s">
        <v>94</v>
      </c>
      <c r="B74" s="185">
        <v>268</v>
      </c>
      <c r="C74" s="186"/>
    </row>
    <row r="75" spans="1:3" x14ac:dyDescent="0.2">
      <c r="A75" s="184" t="s">
        <v>90</v>
      </c>
      <c r="B75" s="185"/>
      <c r="C75" s="186">
        <v>97020.479999999996</v>
      </c>
    </row>
    <row r="76" spans="1:3" x14ac:dyDescent="0.2">
      <c r="A76" s="184" t="s">
        <v>75</v>
      </c>
      <c r="B76" s="185"/>
      <c r="C76" s="187"/>
    </row>
    <row r="77" spans="1:3" x14ac:dyDescent="0.2">
      <c r="A77" s="184" t="s">
        <v>82</v>
      </c>
      <c r="B77" s="185"/>
      <c r="C77" s="186">
        <v>47861</v>
      </c>
    </row>
    <row r="78" spans="1:3" x14ac:dyDescent="0.2">
      <c r="A78" s="184" t="s">
        <v>91</v>
      </c>
      <c r="B78" s="185"/>
      <c r="C78" s="186">
        <v>63294.559999999998</v>
      </c>
    </row>
    <row r="79" spans="1:3" x14ac:dyDescent="0.2">
      <c r="A79" s="184" t="s">
        <v>105</v>
      </c>
      <c r="B79" s="185"/>
      <c r="C79" s="186">
        <v>6568.83</v>
      </c>
    </row>
    <row r="80" spans="1:3" x14ac:dyDescent="0.2">
      <c r="A80" s="184" t="s">
        <v>84</v>
      </c>
      <c r="B80" s="185">
        <v>10070</v>
      </c>
      <c r="C80" s="186">
        <v>10070</v>
      </c>
    </row>
    <row r="81" spans="1:256" ht="13.5" thickBot="1" x14ac:dyDescent="0.25">
      <c r="A81" s="188"/>
      <c r="B81" s="189"/>
      <c r="C81" s="190"/>
    </row>
    <row r="82" spans="1:256" ht="13.5" thickBot="1" x14ac:dyDescent="0.25">
      <c r="A82" s="191" t="s">
        <v>73</v>
      </c>
      <c r="B82" s="192">
        <v>126819</v>
      </c>
      <c r="C82" s="193">
        <v>1145233.73</v>
      </c>
    </row>
    <row r="84" spans="1:256" ht="12" customHeight="1" x14ac:dyDescent="0.2"/>
    <row r="85" spans="1:256" s="2" customFormat="1" ht="15" x14ac:dyDescent="0.25">
      <c r="A85" s="386" t="s">
        <v>68</v>
      </c>
      <c r="B85" s="386"/>
      <c r="C85" s="386"/>
    </row>
    <row r="86" spans="1:256" ht="13.5" thickBot="1" x14ac:dyDescent="0.25"/>
    <row r="87" spans="1:256" customFormat="1" ht="54" customHeight="1" thickBot="1" x14ac:dyDescent="0.25">
      <c r="A87" s="194" t="s">
        <v>186</v>
      </c>
      <c r="B87" s="195" t="s">
        <v>187</v>
      </c>
      <c r="C87" s="196" t="s">
        <v>188</v>
      </c>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c r="DD87" s="30"/>
      <c r="DE87" s="30"/>
      <c r="DF87" s="30"/>
      <c r="DG87" s="30"/>
      <c r="DH87" s="30"/>
      <c r="DI87" s="30"/>
      <c r="DJ87" s="30"/>
      <c r="DK87" s="30"/>
      <c r="DL87" s="30"/>
      <c r="DM87" s="30"/>
      <c r="DN87" s="30"/>
      <c r="DO87" s="30"/>
      <c r="DP87" s="30"/>
      <c r="DQ87" s="30"/>
      <c r="DR87" s="30"/>
      <c r="DS87" s="30"/>
      <c r="DT87" s="30"/>
      <c r="DU87" s="30"/>
      <c r="DV87" s="30"/>
      <c r="DW87" s="30"/>
      <c r="DX87" s="30"/>
      <c r="DY87" s="30"/>
      <c r="DZ87" s="30"/>
      <c r="EA87" s="30"/>
      <c r="EB87" s="30"/>
      <c r="EC87" s="30"/>
      <c r="ED87" s="30"/>
      <c r="EE87" s="30"/>
      <c r="EF87" s="30"/>
      <c r="EG87" s="30"/>
      <c r="EH87" s="30"/>
      <c r="EI87" s="30"/>
      <c r="EJ87" s="30"/>
      <c r="EK87" s="30"/>
      <c r="EL87" s="30"/>
      <c r="EM87" s="30"/>
      <c r="EN87" s="30"/>
      <c r="EO87" s="30"/>
      <c r="EP87" s="30"/>
      <c r="EQ87" s="30"/>
      <c r="ER87" s="30"/>
      <c r="ES87" s="30"/>
      <c r="ET87" s="30"/>
      <c r="EU87" s="30"/>
      <c r="EV87" s="30"/>
      <c r="EW87" s="30"/>
      <c r="EX87" s="30"/>
      <c r="EY87" s="30"/>
      <c r="EZ87" s="30"/>
      <c r="FA87" s="30"/>
      <c r="FB87" s="30"/>
      <c r="FC87" s="30"/>
      <c r="FD87" s="30"/>
      <c r="FE87" s="30"/>
      <c r="FF87" s="30"/>
      <c r="FG87" s="30"/>
      <c r="FH87" s="30"/>
      <c r="FI87" s="30"/>
      <c r="FJ87" s="30"/>
      <c r="FK87" s="30"/>
      <c r="FL87" s="30"/>
      <c r="FM87" s="30"/>
      <c r="FN87" s="30"/>
      <c r="FO87" s="30"/>
      <c r="FP87" s="30"/>
      <c r="FQ87" s="30"/>
      <c r="FR87" s="30"/>
      <c r="FS87" s="30"/>
      <c r="FT87" s="30"/>
      <c r="FU87" s="30"/>
      <c r="FV87" s="30"/>
      <c r="FW87" s="30"/>
      <c r="FX87" s="30"/>
      <c r="FY87" s="30"/>
      <c r="FZ87" s="30"/>
      <c r="GA87" s="30"/>
      <c r="GB87" s="30"/>
      <c r="GC87" s="30"/>
      <c r="GD87" s="30"/>
      <c r="GE87" s="30"/>
      <c r="GF87" s="30"/>
      <c r="GG87" s="30"/>
      <c r="GH87" s="30"/>
      <c r="GI87" s="30"/>
      <c r="GJ87" s="30"/>
      <c r="GK87" s="30"/>
      <c r="GL87" s="30"/>
      <c r="GM87" s="30"/>
      <c r="GN87" s="30"/>
      <c r="GO87" s="30"/>
      <c r="GP87" s="30"/>
      <c r="GQ87" s="30"/>
      <c r="GR87" s="30"/>
      <c r="GS87" s="30"/>
      <c r="GT87" s="30"/>
      <c r="GU87" s="30"/>
      <c r="GV87" s="30"/>
      <c r="GW87" s="30"/>
      <c r="GX87" s="30"/>
      <c r="GY87" s="30"/>
      <c r="GZ87" s="30"/>
      <c r="HA87" s="30"/>
      <c r="HB87" s="30"/>
      <c r="HC87" s="30"/>
      <c r="HD87" s="30"/>
      <c r="HE87" s="30"/>
      <c r="HF87" s="30"/>
      <c r="HG87" s="30"/>
      <c r="HH87" s="30"/>
      <c r="HI87" s="30"/>
      <c r="HJ87" s="30"/>
      <c r="HK87" s="30"/>
      <c r="HL87" s="30"/>
      <c r="HM87" s="30"/>
      <c r="HN87" s="30"/>
      <c r="HO87" s="30"/>
      <c r="HP87" s="30"/>
      <c r="HQ87" s="30"/>
      <c r="HR87" s="30"/>
      <c r="HS87" s="30"/>
      <c r="HT87" s="30"/>
      <c r="HU87" s="30"/>
      <c r="HV87" s="30"/>
      <c r="HW87" s="30"/>
      <c r="HX87" s="30"/>
      <c r="HY87" s="30"/>
      <c r="HZ87" s="30"/>
      <c r="IA87" s="30"/>
      <c r="IB87" s="30"/>
      <c r="IC87" s="30"/>
      <c r="ID87" s="30"/>
      <c r="IE87" s="30"/>
      <c r="IF87" s="30"/>
      <c r="IG87" s="30"/>
      <c r="IH87" s="30"/>
      <c r="II87" s="30"/>
      <c r="IJ87" s="30"/>
      <c r="IK87" s="30"/>
      <c r="IL87" s="30"/>
      <c r="IM87" s="30"/>
      <c r="IN87" s="30"/>
      <c r="IO87" s="30"/>
      <c r="IP87" s="30"/>
      <c r="IQ87" s="30"/>
      <c r="IR87" s="30"/>
      <c r="IS87" s="30"/>
      <c r="IT87" s="30"/>
      <c r="IU87" s="30"/>
      <c r="IV87" s="30"/>
    </row>
    <row r="88" spans="1:256" customFormat="1" ht="15" customHeight="1" x14ac:dyDescent="0.2">
      <c r="A88" s="197" t="s">
        <v>74</v>
      </c>
      <c r="B88" s="198">
        <v>7</v>
      </c>
      <c r="C88" s="199">
        <v>16</v>
      </c>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c r="DD88" s="30"/>
      <c r="DE88" s="30"/>
      <c r="DF88" s="30"/>
      <c r="DG88" s="30"/>
      <c r="DH88" s="30"/>
      <c r="DI88" s="30"/>
      <c r="DJ88" s="30"/>
      <c r="DK88" s="30"/>
      <c r="DL88" s="30"/>
      <c r="DM88" s="30"/>
      <c r="DN88" s="30"/>
      <c r="DO88" s="30"/>
      <c r="DP88" s="30"/>
      <c r="DQ88" s="30"/>
      <c r="DR88" s="30"/>
      <c r="DS88" s="30"/>
      <c r="DT88" s="30"/>
      <c r="DU88" s="30"/>
      <c r="DV88" s="30"/>
      <c r="DW88" s="30"/>
      <c r="DX88" s="30"/>
      <c r="DY88" s="30"/>
      <c r="DZ88" s="30"/>
      <c r="EA88" s="30"/>
      <c r="EB88" s="30"/>
      <c r="EC88" s="30"/>
      <c r="ED88" s="30"/>
      <c r="EE88" s="30"/>
      <c r="EF88" s="30"/>
      <c r="EG88" s="30"/>
      <c r="EH88" s="30"/>
      <c r="EI88" s="30"/>
      <c r="EJ88" s="30"/>
      <c r="EK88" s="30"/>
      <c r="EL88" s="30"/>
      <c r="EM88" s="30"/>
      <c r="EN88" s="30"/>
      <c r="EO88" s="30"/>
      <c r="EP88" s="30"/>
      <c r="EQ88" s="30"/>
      <c r="ER88" s="30"/>
      <c r="ES88" s="30"/>
      <c r="ET88" s="30"/>
      <c r="EU88" s="30"/>
      <c r="EV88" s="30"/>
      <c r="EW88" s="30"/>
      <c r="EX88" s="30"/>
      <c r="EY88" s="30"/>
      <c r="EZ88" s="30"/>
      <c r="FA88" s="30"/>
      <c r="FB88" s="30"/>
      <c r="FC88" s="30"/>
      <c r="FD88" s="30"/>
      <c r="FE88" s="30"/>
      <c r="FF88" s="30"/>
      <c r="FG88" s="30"/>
      <c r="FH88" s="30"/>
      <c r="FI88" s="30"/>
      <c r="FJ88" s="30"/>
      <c r="FK88" s="30"/>
      <c r="FL88" s="30"/>
      <c r="FM88" s="30"/>
      <c r="FN88" s="30"/>
      <c r="FO88" s="30"/>
      <c r="FP88" s="30"/>
      <c r="FQ88" s="30"/>
      <c r="FR88" s="30"/>
      <c r="FS88" s="30"/>
      <c r="FT88" s="30"/>
      <c r="FU88" s="30"/>
      <c r="FV88" s="30"/>
      <c r="FW88" s="30"/>
      <c r="FX88" s="30"/>
      <c r="FY88" s="30"/>
      <c r="FZ88" s="30"/>
      <c r="GA88" s="30"/>
      <c r="GB88" s="30"/>
      <c r="GC88" s="30"/>
      <c r="GD88" s="30"/>
      <c r="GE88" s="30"/>
      <c r="GF88" s="30"/>
      <c r="GG88" s="30"/>
      <c r="GH88" s="30"/>
      <c r="GI88" s="30"/>
      <c r="GJ88" s="30"/>
      <c r="GK88" s="30"/>
      <c r="GL88" s="30"/>
      <c r="GM88" s="30"/>
      <c r="GN88" s="30"/>
      <c r="GO88" s="30"/>
      <c r="GP88" s="30"/>
      <c r="GQ88" s="30"/>
      <c r="GR88" s="30"/>
      <c r="GS88" s="30"/>
      <c r="GT88" s="30"/>
      <c r="GU88" s="30"/>
      <c r="GV88" s="30"/>
      <c r="GW88" s="30"/>
      <c r="GX88" s="30"/>
      <c r="GY88" s="30"/>
      <c r="GZ88" s="30"/>
      <c r="HA88" s="30"/>
      <c r="HB88" s="30"/>
      <c r="HC88" s="30"/>
      <c r="HD88" s="30"/>
      <c r="HE88" s="30"/>
      <c r="HF88" s="30"/>
      <c r="HG88" s="30"/>
      <c r="HH88" s="30"/>
      <c r="HI88" s="30"/>
      <c r="HJ88" s="30"/>
      <c r="HK88" s="30"/>
      <c r="HL88" s="30"/>
      <c r="HM88" s="30"/>
      <c r="HN88" s="30"/>
      <c r="HO88" s="30"/>
      <c r="HP88" s="30"/>
      <c r="HQ88" s="30"/>
      <c r="HR88" s="30"/>
      <c r="HS88" s="30"/>
      <c r="HT88" s="30"/>
      <c r="HU88" s="30"/>
      <c r="HV88" s="30"/>
      <c r="HW88" s="30"/>
      <c r="HX88" s="30"/>
      <c r="HY88" s="30"/>
      <c r="HZ88" s="30"/>
      <c r="IA88" s="30"/>
      <c r="IB88" s="30"/>
      <c r="IC88" s="30"/>
      <c r="ID88" s="30"/>
      <c r="IE88" s="30"/>
      <c r="IF88" s="30"/>
      <c r="IG88" s="30"/>
      <c r="IH88" s="30"/>
      <c r="II88" s="30"/>
      <c r="IJ88" s="30"/>
      <c r="IK88" s="30"/>
      <c r="IL88" s="30"/>
      <c r="IM88" s="30"/>
      <c r="IN88" s="30"/>
      <c r="IO88" s="30"/>
      <c r="IP88" s="30"/>
      <c r="IQ88" s="30"/>
      <c r="IR88" s="30"/>
      <c r="IS88" s="30"/>
      <c r="IT88" s="30"/>
      <c r="IU88" s="30"/>
      <c r="IV88" s="30"/>
    </row>
    <row r="89" spans="1:256" customFormat="1" ht="15" customHeight="1" x14ac:dyDescent="0.2">
      <c r="A89" s="184" t="s">
        <v>92</v>
      </c>
      <c r="B89" s="200">
        <v>5</v>
      </c>
      <c r="C89" s="201">
        <v>8</v>
      </c>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c r="DD89" s="30"/>
      <c r="DE89" s="30"/>
      <c r="DF89" s="30"/>
      <c r="DG89" s="30"/>
      <c r="DH89" s="30"/>
      <c r="DI89" s="30"/>
      <c r="DJ89" s="30"/>
      <c r="DK89" s="30"/>
      <c r="DL89" s="30"/>
      <c r="DM89" s="30"/>
      <c r="DN89" s="30"/>
      <c r="DO89" s="30"/>
      <c r="DP89" s="30"/>
      <c r="DQ89" s="30"/>
      <c r="DR89" s="30"/>
      <c r="DS89" s="30"/>
      <c r="DT89" s="30"/>
      <c r="DU89" s="30"/>
      <c r="DV89" s="30"/>
      <c r="DW89" s="30"/>
      <c r="DX89" s="30"/>
      <c r="DY89" s="30"/>
      <c r="DZ89" s="30"/>
      <c r="EA89" s="30"/>
      <c r="EB89" s="30"/>
      <c r="EC89" s="30"/>
      <c r="ED89" s="30"/>
      <c r="EE89" s="30"/>
      <c r="EF89" s="30"/>
      <c r="EG89" s="30"/>
      <c r="EH89" s="30"/>
      <c r="EI89" s="30"/>
      <c r="EJ89" s="30"/>
      <c r="EK89" s="30"/>
      <c r="EL89" s="30"/>
      <c r="EM89" s="30"/>
      <c r="EN89" s="30"/>
      <c r="EO89" s="30"/>
      <c r="EP89" s="30"/>
      <c r="EQ89" s="30"/>
      <c r="ER89" s="30"/>
      <c r="ES89" s="30"/>
      <c r="ET89" s="30"/>
      <c r="EU89" s="30"/>
      <c r="EV89" s="30"/>
      <c r="EW89" s="30"/>
      <c r="EX89" s="30"/>
      <c r="EY89" s="30"/>
      <c r="EZ89" s="30"/>
      <c r="FA89" s="30"/>
      <c r="FB89" s="30"/>
      <c r="FC89" s="30"/>
      <c r="FD89" s="30"/>
      <c r="FE89" s="30"/>
      <c r="FF89" s="30"/>
      <c r="FG89" s="30"/>
      <c r="FH89" s="30"/>
      <c r="FI89" s="30"/>
      <c r="FJ89" s="30"/>
      <c r="FK89" s="30"/>
      <c r="FL89" s="30"/>
      <c r="FM89" s="30"/>
      <c r="FN89" s="30"/>
      <c r="FO89" s="30"/>
      <c r="FP89" s="30"/>
      <c r="FQ89" s="30"/>
      <c r="FR89" s="30"/>
      <c r="FS89" s="30"/>
      <c r="FT89" s="30"/>
      <c r="FU89" s="30"/>
      <c r="FV89" s="30"/>
      <c r="FW89" s="30"/>
      <c r="FX89" s="30"/>
      <c r="FY89" s="30"/>
      <c r="FZ89" s="30"/>
      <c r="GA89" s="30"/>
      <c r="GB89" s="30"/>
      <c r="GC89" s="30"/>
      <c r="GD89" s="30"/>
      <c r="GE89" s="30"/>
      <c r="GF89" s="30"/>
      <c r="GG89" s="30"/>
      <c r="GH89" s="30"/>
      <c r="GI89" s="30"/>
      <c r="GJ89" s="30"/>
      <c r="GK89" s="30"/>
      <c r="GL89" s="30"/>
      <c r="GM89" s="30"/>
      <c r="GN89" s="30"/>
      <c r="GO89" s="30"/>
      <c r="GP89" s="30"/>
      <c r="GQ89" s="30"/>
      <c r="GR89" s="30"/>
      <c r="GS89" s="30"/>
      <c r="GT89" s="30"/>
      <c r="GU89" s="30"/>
      <c r="GV89" s="30"/>
      <c r="GW89" s="30"/>
      <c r="GX89" s="30"/>
      <c r="GY89" s="30"/>
      <c r="GZ89" s="30"/>
      <c r="HA89" s="30"/>
      <c r="HB89" s="30"/>
      <c r="HC89" s="30"/>
      <c r="HD89" s="30"/>
      <c r="HE89" s="30"/>
      <c r="HF89" s="30"/>
      <c r="HG89" s="30"/>
      <c r="HH89" s="30"/>
      <c r="HI89" s="30"/>
      <c r="HJ89" s="30"/>
      <c r="HK89" s="30"/>
      <c r="HL89" s="30"/>
      <c r="HM89" s="30"/>
      <c r="HN89" s="30"/>
      <c r="HO89" s="30"/>
      <c r="HP89" s="30"/>
      <c r="HQ89" s="30"/>
      <c r="HR89" s="30"/>
      <c r="HS89" s="30"/>
      <c r="HT89" s="30"/>
      <c r="HU89" s="30"/>
      <c r="HV89" s="30"/>
      <c r="HW89" s="30"/>
      <c r="HX89" s="30"/>
      <c r="HY89" s="30"/>
      <c r="HZ89" s="30"/>
      <c r="IA89" s="30"/>
      <c r="IB89" s="30"/>
      <c r="IC89" s="30"/>
      <c r="ID89" s="30"/>
      <c r="IE89" s="30"/>
      <c r="IF89" s="30"/>
      <c r="IG89" s="30"/>
      <c r="IH89" s="30"/>
      <c r="II89" s="30"/>
      <c r="IJ89" s="30"/>
      <c r="IK89" s="30"/>
      <c r="IL89" s="30"/>
      <c r="IM89" s="30"/>
      <c r="IN89" s="30"/>
      <c r="IO89" s="30"/>
      <c r="IP89" s="30"/>
      <c r="IQ89" s="30"/>
      <c r="IR89" s="30"/>
      <c r="IS89" s="30"/>
      <c r="IT89" s="30"/>
      <c r="IU89" s="30"/>
      <c r="IV89" s="30"/>
    </row>
    <row r="90" spans="1:256" customFormat="1" ht="15" customHeight="1" x14ac:dyDescent="0.2">
      <c r="A90" s="184" t="s">
        <v>95</v>
      </c>
      <c r="B90" s="200">
        <v>4</v>
      </c>
      <c r="C90" s="201"/>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c r="DD90" s="30"/>
      <c r="DE90" s="30"/>
      <c r="DF90" s="30"/>
      <c r="DG90" s="30"/>
      <c r="DH90" s="30"/>
      <c r="DI90" s="30"/>
      <c r="DJ90" s="30"/>
      <c r="DK90" s="30"/>
      <c r="DL90" s="30"/>
      <c r="DM90" s="30"/>
      <c r="DN90" s="30"/>
      <c r="DO90" s="30"/>
      <c r="DP90" s="30"/>
      <c r="DQ90" s="30"/>
      <c r="DR90" s="30"/>
      <c r="DS90" s="30"/>
      <c r="DT90" s="30"/>
      <c r="DU90" s="30"/>
      <c r="DV90" s="30"/>
      <c r="DW90" s="30"/>
      <c r="DX90" s="30"/>
      <c r="DY90" s="30"/>
      <c r="DZ90" s="30"/>
      <c r="EA90" s="30"/>
      <c r="EB90" s="30"/>
      <c r="EC90" s="30"/>
      <c r="ED90" s="30"/>
      <c r="EE90" s="30"/>
      <c r="EF90" s="30"/>
      <c r="EG90" s="30"/>
      <c r="EH90" s="30"/>
      <c r="EI90" s="30"/>
      <c r="EJ90" s="30"/>
      <c r="EK90" s="30"/>
      <c r="EL90" s="30"/>
      <c r="EM90" s="30"/>
      <c r="EN90" s="30"/>
      <c r="EO90" s="30"/>
      <c r="EP90" s="30"/>
      <c r="EQ90" s="30"/>
      <c r="ER90" s="30"/>
      <c r="ES90" s="30"/>
      <c r="ET90" s="30"/>
      <c r="EU90" s="30"/>
      <c r="EV90" s="30"/>
      <c r="EW90" s="30"/>
      <c r="EX90" s="30"/>
      <c r="EY90" s="30"/>
      <c r="EZ90" s="30"/>
      <c r="FA90" s="30"/>
      <c r="FB90" s="30"/>
      <c r="FC90" s="30"/>
      <c r="FD90" s="30"/>
      <c r="FE90" s="30"/>
      <c r="FF90" s="30"/>
      <c r="FG90" s="30"/>
      <c r="FH90" s="30"/>
      <c r="FI90" s="30"/>
      <c r="FJ90" s="30"/>
      <c r="FK90" s="30"/>
      <c r="FL90" s="30"/>
      <c r="FM90" s="30"/>
      <c r="FN90" s="30"/>
      <c r="FO90" s="30"/>
      <c r="FP90" s="30"/>
      <c r="FQ90" s="30"/>
      <c r="FR90" s="30"/>
      <c r="FS90" s="30"/>
      <c r="FT90" s="30"/>
      <c r="FU90" s="30"/>
      <c r="FV90" s="30"/>
      <c r="FW90" s="30"/>
      <c r="FX90" s="30"/>
      <c r="FY90" s="30"/>
      <c r="FZ90" s="30"/>
      <c r="GA90" s="30"/>
      <c r="GB90" s="30"/>
      <c r="GC90" s="30"/>
      <c r="GD90" s="30"/>
      <c r="GE90" s="30"/>
      <c r="GF90" s="30"/>
      <c r="GG90" s="30"/>
      <c r="GH90" s="30"/>
      <c r="GI90" s="30"/>
      <c r="GJ90" s="30"/>
      <c r="GK90" s="30"/>
      <c r="GL90" s="30"/>
      <c r="GM90" s="30"/>
      <c r="GN90" s="30"/>
      <c r="GO90" s="30"/>
      <c r="GP90" s="30"/>
      <c r="GQ90" s="30"/>
      <c r="GR90" s="30"/>
      <c r="GS90" s="30"/>
      <c r="GT90" s="30"/>
      <c r="GU90" s="30"/>
      <c r="GV90" s="30"/>
      <c r="GW90" s="30"/>
      <c r="GX90" s="30"/>
      <c r="GY90" s="30"/>
      <c r="GZ90" s="30"/>
      <c r="HA90" s="30"/>
      <c r="HB90" s="30"/>
      <c r="HC90" s="30"/>
      <c r="HD90" s="30"/>
      <c r="HE90" s="30"/>
      <c r="HF90" s="30"/>
      <c r="HG90" s="30"/>
      <c r="HH90" s="30"/>
      <c r="HI90" s="30"/>
      <c r="HJ90" s="30"/>
      <c r="HK90" s="30"/>
      <c r="HL90" s="30"/>
      <c r="HM90" s="30"/>
      <c r="HN90" s="30"/>
      <c r="HO90" s="30"/>
      <c r="HP90" s="30"/>
      <c r="HQ90" s="30"/>
      <c r="HR90" s="30"/>
      <c r="HS90" s="30"/>
      <c r="HT90" s="30"/>
      <c r="HU90" s="30"/>
      <c r="HV90" s="30"/>
      <c r="HW90" s="30"/>
      <c r="HX90" s="30"/>
      <c r="HY90" s="30"/>
      <c r="HZ90" s="30"/>
      <c r="IA90" s="30"/>
      <c r="IB90" s="30"/>
      <c r="IC90" s="30"/>
      <c r="ID90" s="30"/>
      <c r="IE90" s="30"/>
      <c r="IF90" s="30"/>
      <c r="IG90" s="30"/>
      <c r="IH90" s="30"/>
      <c r="II90" s="30"/>
      <c r="IJ90" s="30"/>
      <c r="IK90" s="30"/>
      <c r="IL90" s="30"/>
      <c r="IM90" s="30"/>
      <c r="IN90" s="30"/>
      <c r="IO90" s="30"/>
      <c r="IP90" s="30"/>
      <c r="IQ90" s="30"/>
      <c r="IR90" s="30"/>
      <c r="IS90" s="30"/>
      <c r="IT90" s="30"/>
      <c r="IU90" s="30"/>
      <c r="IV90" s="30"/>
    </row>
    <row r="91" spans="1:256" customFormat="1" ht="15" customHeight="1" x14ac:dyDescent="0.2">
      <c r="A91" s="184" t="s">
        <v>77</v>
      </c>
      <c r="B91" s="200"/>
      <c r="C91" s="201">
        <v>11</v>
      </c>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c r="DD91" s="30"/>
      <c r="DE91" s="30"/>
      <c r="DF91" s="30"/>
      <c r="DG91" s="30"/>
      <c r="DH91" s="30"/>
      <c r="DI91" s="30"/>
      <c r="DJ91" s="30"/>
      <c r="DK91" s="30"/>
      <c r="DL91" s="30"/>
      <c r="DM91" s="30"/>
      <c r="DN91" s="30"/>
      <c r="DO91" s="30"/>
      <c r="DP91" s="30"/>
      <c r="DQ91" s="30"/>
      <c r="DR91" s="30"/>
      <c r="DS91" s="30"/>
      <c r="DT91" s="30"/>
      <c r="DU91" s="30"/>
      <c r="DV91" s="30"/>
      <c r="DW91" s="30"/>
      <c r="DX91" s="30"/>
      <c r="DY91" s="30"/>
      <c r="DZ91" s="30"/>
      <c r="EA91" s="30"/>
      <c r="EB91" s="30"/>
      <c r="EC91" s="30"/>
      <c r="ED91" s="30"/>
      <c r="EE91" s="30"/>
      <c r="EF91" s="30"/>
      <c r="EG91" s="30"/>
      <c r="EH91" s="30"/>
      <c r="EI91" s="30"/>
      <c r="EJ91" s="30"/>
      <c r="EK91" s="30"/>
      <c r="EL91" s="30"/>
      <c r="EM91" s="30"/>
      <c r="EN91" s="30"/>
      <c r="EO91" s="30"/>
      <c r="EP91" s="30"/>
      <c r="EQ91" s="30"/>
      <c r="ER91" s="30"/>
      <c r="ES91" s="30"/>
      <c r="ET91" s="30"/>
      <c r="EU91" s="30"/>
      <c r="EV91" s="30"/>
      <c r="EW91" s="30"/>
      <c r="EX91" s="30"/>
      <c r="EY91" s="30"/>
      <c r="EZ91" s="30"/>
      <c r="FA91" s="30"/>
      <c r="FB91" s="30"/>
      <c r="FC91" s="30"/>
      <c r="FD91" s="30"/>
      <c r="FE91" s="30"/>
      <c r="FF91" s="30"/>
      <c r="FG91" s="30"/>
      <c r="FH91" s="30"/>
      <c r="FI91" s="30"/>
      <c r="FJ91" s="30"/>
      <c r="FK91" s="30"/>
      <c r="FL91" s="30"/>
      <c r="FM91" s="30"/>
      <c r="FN91" s="30"/>
      <c r="FO91" s="30"/>
      <c r="FP91" s="30"/>
      <c r="FQ91" s="30"/>
      <c r="FR91" s="30"/>
      <c r="FS91" s="30"/>
      <c r="FT91" s="30"/>
      <c r="FU91" s="30"/>
      <c r="FV91" s="30"/>
      <c r="FW91" s="30"/>
      <c r="FX91" s="30"/>
      <c r="FY91" s="30"/>
      <c r="FZ91" s="30"/>
      <c r="GA91" s="30"/>
      <c r="GB91" s="30"/>
      <c r="GC91" s="30"/>
      <c r="GD91" s="30"/>
      <c r="GE91" s="30"/>
      <c r="GF91" s="30"/>
      <c r="GG91" s="30"/>
      <c r="GH91" s="30"/>
      <c r="GI91" s="30"/>
      <c r="GJ91" s="30"/>
      <c r="GK91" s="30"/>
      <c r="GL91" s="30"/>
      <c r="GM91" s="30"/>
      <c r="GN91" s="30"/>
      <c r="GO91" s="30"/>
      <c r="GP91" s="30"/>
      <c r="GQ91" s="30"/>
      <c r="GR91" s="30"/>
      <c r="GS91" s="30"/>
      <c r="GT91" s="30"/>
      <c r="GU91" s="30"/>
      <c r="GV91" s="30"/>
      <c r="GW91" s="30"/>
      <c r="GX91" s="30"/>
      <c r="GY91" s="30"/>
      <c r="GZ91" s="30"/>
      <c r="HA91" s="30"/>
      <c r="HB91" s="30"/>
      <c r="HC91" s="30"/>
      <c r="HD91" s="30"/>
      <c r="HE91" s="30"/>
      <c r="HF91" s="30"/>
      <c r="HG91" s="30"/>
      <c r="HH91" s="30"/>
      <c r="HI91" s="30"/>
      <c r="HJ91" s="30"/>
      <c r="HK91" s="30"/>
      <c r="HL91" s="30"/>
      <c r="HM91" s="30"/>
      <c r="HN91" s="30"/>
      <c r="HO91" s="30"/>
      <c r="HP91" s="30"/>
      <c r="HQ91" s="30"/>
      <c r="HR91" s="30"/>
      <c r="HS91" s="30"/>
      <c r="HT91" s="30"/>
      <c r="HU91" s="30"/>
      <c r="HV91" s="30"/>
      <c r="HW91" s="30"/>
      <c r="HX91" s="30"/>
      <c r="HY91" s="30"/>
      <c r="HZ91" s="30"/>
      <c r="IA91" s="30"/>
      <c r="IB91" s="30"/>
      <c r="IC91" s="30"/>
      <c r="ID91" s="30"/>
      <c r="IE91" s="30"/>
      <c r="IF91" s="30"/>
      <c r="IG91" s="30"/>
      <c r="IH91" s="30"/>
      <c r="II91" s="30"/>
      <c r="IJ91" s="30"/>
      <c r="IK91" s="30"/>
      <c r="IL91" s="30"/>
      <c r="IM91" s="30"/>
      <c r="IN91" s="30"/>
      <c r="IO91" s="30"/>
      <c r="IP91" s="30"/>
      <c r="IQ91" s="30"/>
      <c r="IR91" s="30"/>
      <c r="IS91" s="30"/>
      <c r="IT91" s="30"/>
      <c r="IU91" s="30"/>
      <c r="IV91" s="30"/>
    </row>
    <row r="92" spans="1:256" customFormat="1" ht="15" customHeight="1" x14ac:dyDescent="0.2">
      <c r="A92" s="184" t="s">
        <v>78</v>
      </c>
      <c r="B92" s="200">
        <v>6</v>
      </c>
      <c r="C92" s="201">
        <v>13</v>
      </c>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c r="CD92" s="30"/>
      <c r="CE92" s="30"/>
      <c r="CF92" s="30"/>
      <c r="CG92" s="30"/>
      <c r="CH92" s="30"/>
      <c r="CI92" s="30"/>
      <c r="CJ92" s="30"/>
      <c r="CK92" s="30"/>
      <c r="CL92" s="30"/>
      <c r="CM92" s="30"/>
      <c r="CN92" s="30"/>
      <c r="CO92" s="30"/>
      <c r="CP92" s="30"/>
      <c r="CQ92" s="30"/>
      <c r="CR92" s="30"/>
      <c r="CS92" s="30"/>
      <c r="CT92" s="30"/>
      <c r="CU92" s="30"/>
      <c r="CV92" s="30"/>
      <c r="CW92" s="30"/>
      <c r="CX92" s="30"/>
      <c r="CY92" s="30"/>
      <c r="CZ92" s="30"/>
      <c r="DA92" s="30"/>
      <c r="DB92" s="30"/>
      <c r="DC92" s="30"/>
      <c r="DD92" s="30"/>
      <c r="DE92" s="30"/>
      <c r="DF92" s="30"/>
      <c r="DG92" s="30"/>
      <c r="DH92" s="30"/>
      <c r="DI92" s="30"/>
      <c r="DJ92" s="30"/>
      <c r="DK92" s="30"/>
      <c r="DL92" s="30"/>
      <c r="DM92" s="30"/>
      <c r="DN92" s="30"/>
      <c r="DO92" s="30"/>
      <c r="DP92" s="30"/>
      <c r="DQ92" s="30"/>
      <c r="DR92" s="30"/>
      <c r="DS92" s="30"/>
      <c r="DT92" s="30"/>
      <c r="DU92" s="30"/>
      <c r="DV92" s="30"/>
      <c r="DW92" s="30"/>
      <c r="DX92" s="30"/>
      <c r="DY92" s="30"/>
      <c r="DZ92" s="30"/>
      <c r="EA92" s="30"/>
      <c r="EB92" s="30"/>
      <c r="EC92" s="30"/>
      <c r="ED92" s="30"/>
      <c r="EE92" s="30"/>
      <c r="EF92" s="30"/>
      <c r="EG92" s="30"/>
      <c r="EH92" s="30"/>
      <c r="EI92" s="30"/>
      <c r="EJ92" s="30"/>
      <c r="EK92" s="30"/>
      <c r="EL92" s="30"/>
      <c r="EM92" s="30"/>
      <c r="EN92" s="30"/>
      <c r="EO92" s="30"/>
      <c r="EP92" s="30"/>
      <c r="EQ92" s="30"/>
      <c r="ER92" s="30"/>
      <c r="ES92" s="30"/>
      <c r="ET92" s="30"/>
      <c r="EU92" s="30"/>
      <c r="EV92" s="30"/>
      <c r="EW92" s="30"/>
      <c r="EX92" s="30"/>
      <c r="EY92" s="30"/>
      <c r="EZ92" s="30"/>
      <c r="FA92" s="30"/>
      <c r="FB92" s="30"/>
      <c r="FC92" s="30"/>
      <c r="FD92" s="30"/>
      <c r="FE92" s="30"/>
      <c r="FF92" s="30"/>
      <c r="FG92" s="30"/>
      <c r="FH92" s="30"/>
      <c r="FI92" s="30"/>
      <c r="FJ92" s="30"/>
      <c r="FK92" s="30"/>
      <c r="FL92" s="30"/>
      <c r="FM92" s="30"/>
      <c r="FN92" s="30"/>
      <c r="FO92" s="30"/>
      <c r="FP92" s="30"/>
      <c r="FQ92" s="30"/>
      <c r="FR92" s="30"/>
      <c r="FS92" s="30"/>
      <c r="FT92" s="30"/>
      <c r="FU92" s="30"/>
      <c r="FV92" s="30"/>
      <c r="FW92" s="30"/>
      <c r="FX92" s="30"/>
      <c r="FY92" s="30"/>
      <c r="FZ92" s="30"/>
      <c r="GA92" s="30"/>
      <c r="GB92" s="30"/>
      <c r="GC92" s="30"/>
      <c r="GD92" s="30"/>
      <c r="GE92" s="30"/>
      <c r="GF92" s="30"/>
      <c r="GG92" s="30"/>
      <c r="GH92" s="30"/>
      <c r="GI92" s="30"/>
      <c r="GJ92" s="30"/>
      <c r="GK92" s="30"/>
      <c r="GL92" s="30"/>
      <c r="GM92" s="30"/>
      <c r="GN92" s="30"/>
      <c r="GO92" s="30"/>
      <c r="GP92" s="30"/>
      <c r="GQ92" s="30"/>
      <c r="GR92" s="30"/>
      <c r="GS92" s="30"/>
      <c r="GT92" s="30"/>
      <c r="GU92" s="30"/>
      <c r="GV92" s="30"/>
      <c r="GW92" s="30"/>
      <c r="GX92" s="30"/>
      <c r="GY92" s="30"/>
      <c r="GZ92" s="30"/>
      <c r="HA92" s="30"/>
      <c r="HB92" s="30"/>
      <c r="HC92" s="30"/>
      <c r="HD92" s="30"/>
      <c r="HE92" s="30"/>
      <c r="HF92" s="30"/>
      <c r="HG92" s="30"/>
      <c r="HH92" s="30"/>
      <c r="HI92" s="30"/>
      <c r="HJ92" s="30"/>
      <c r="HK92" s="30"/>
      <c r="HL92" s="30"/>
      <c r="HM92" s="30"/>
      <c r="HN92" s="30"/>
      <c r="HO92" s="30"/>
      <c r="HP92" s="30"/>
      <c r="HQ92" s="30"/>
      <c r="HR92" s="30"/>
      <c r="HS92" s="30"/>
      <c r="HT92" s="30"/>
      <c r="HU92" s="30"/>
      <c r="HV92" s="30"/>
      <c r="HW92" s="30"/>
      <c r="HX92" s="30"/>
      <c r="HY92" s="30"/>
      <c r="HZ92" s="30"/>
      <c r="IA92" s="30"/>
      <c r="IB92" s="30"/>
      <c r="IC92" s="30"/>
      <c r="ID92" s="30"/>
      <c r="IE92" s="30"/>
      <c r="IF92" s="30"/>
      <c r="IG92" s="30"/>
      <c r="IH92" s="30"/>
      <c r="II92" s="30"/>
      <c r="IJ92" s="30"/>
      <c r="IK92" s="30"/>
      <c r="IL92" s="30"/>
      <c r="IM92" s="30"/>
      <c r="IN92" s="30"/>
      <c r="IO92" s="30"/>
      <c r="IP92" s="30"/>
      <c r="IQ92" s="30"/>
      <c r="IR92" s="30"/>
      <c r="IS92" s="30"/>
      <c r="IT92" s="30"/>
      <c r="IU92" s="30"/>
      <c r="IV92" s="30"/>
    </row>
    <row r="93" spans="1:256" customFormat="1" ht="15" customHeight="1" x14ac:dyDescent="0.2">
      <c r="A93" s="184" t="s">
        <v>93</v>
      </c>
      <c r="B93" s="200">
        <v>6</v>
      </c>
      <c r="C93" s="201">
        <v>68</v>
      </c>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c r="DF93" s="30"/>
      <c r="DG93" s="30"/>
      <c r="DH93" s="30"/>
      <c r="DI93" s="30"/>
      <c r="DJ93" s="30"/>
      <c r="DK93" s="30"/>
      <c r="DL93" s="30"/>
      <c r="DM93" s="30"/>
      <c r="DN93" s="30"/>
      <c r="DO93" s="30"/>
      <c r="DP93" s="30"/>
      <c r="DQ93" s="30"/>
      <c r="DR93" s="30"/>
      <c r="DS93" s="30"/>
      <c r="DT93" s="30"/>
      <c r="DU93" s="30"/>
      <c r="DV93" s="30"/>
      <c r="DW93" s="30"/>
      <c r="DX93" s="30"/>
      <c r="DY93" s="30"/>
      <c r="DZ93" s="30"/>
      <c r="EA93" s="30"/>
      <c r="EB93" s="30"/>
      <c r="EC93" s="30"/>
      <c r="ED93" s="30"/>
      <c r="EE93" s="30"/>
      <c r="EF93" s="30"/>
      <c r="EG93" s="30"/>
      <c r="EH93" s="30"/>
      <c r="EI93" s="30"/>
      <c r="EJ93" s="30"/>
      <c r="EK93" s="30"/>
      <c r="EL93" s="30"/>
      <c r="EM93" s="30"/>
      <c r="EN93" s="30"/>
      <c r="EO93" s="30"/>
      <c r="EP93" s="30"/>
      <c r="EQ93" s="30"/>
      <c r="ER93" s="30"/>
      <c r="ES93" s="30"/>
      <c r="ET93" s="30"/>
      <c r="EU93" s="30"/>
      <c r="EV93" s="30"/>
      <c r="EW93" s="30"/>
      <c r="EX93" s="30"/>
      <c r="EY93" s="30"/>
      <c r="EZ93" s="30"/>
      <c r="FA93" s="30"/>
      <c r="FB93" s="30"/>
      <c r="FC93" s="30"/>
      <c r="FD93" s="30"/>
      <c r="FE93" s="30"/>
      <c r="FF93" s="30"/>
      <c r="FG93" s="30"/>
      <c r="FH93" s="30"/>
      <c r="FI93" s="30"/>
      <c r="FJ93" s="30"/>
      <c r="FK93" s="30"/>
      <c r="FL93" s="30"/>
      <c r="FM93" s="30"/>
      <c r="FN93" s="30"/>
      <c r="FO93" s="30"/>
      <c r="FP93" s="30"/>
      <c r="FQ93" s="30"/>
      <c r="FR93" s="30"/>
      <c r="FS93" s="30"/>
      <c r="FT93" s="30"/>
      <c r="FU93" s="30"/>
      <c r="FV93" s="30"/>
      <c r="FW93" s="30"/>
      <c r="FX93" s="30"/>
      <c r="FY93" s="30"/>
      <c r="FZ93" s="30"/>
      <c r="GA93" s="30"/>
      <c r="GB93" s="30"/>
      <c r="GC93" s="30"/>
      <c r="GD93" s="30"/>
      <c r="GE93" s="30"/>
      <c r="GF93" s="30"/>
      <c r="GG93" s="30"/>
      <c r="GH93" s="30"/>
      <c r="GI93" s="30"/>
      <c r="GJ93" s="30"/>
      <c r="GK93" s="30"/>
      <c r="GL93" s="30"/>
      <c r="GM93" s="30"/>
      <c r="GN93" s="30"/>
      <c r="GO93" s="30"/>
      <c r="GP93" s="30"/>
      <c r="GQ93" s="30"/>
      <c r="GR93" s="30"/>
      <c r="GS93" s="30"/>
      <c r="GT93" s="30"/>
      <c r="GU93" s="30"/>
      <c r="GV93" s="30"/>
      <c r="GW93" s="30"/>
      <c r="GX93" s="30"/>
      <c r="GY93" s="30"/>
      <c r="GZ93" s="30"/>
      <c r="HA93" s="30"/>
      <c r="HB93" s="30"/>
      <c r="HC93" s="30"/>
      <c r="HD93" s="30"/>
      <c r="HE93" s="30"/>
      <c r="HF93" s="30"/>
      <c r="HG93" s="30"/>
      <c r="HH93" s="30"/>
      <c r="HI93" s="30"/>
      <c r="HJ93" s="30"/>
      <c r="HK93" s="30"/>
      <c r="HL93" s="30"/>
      <c r="HM93" s="30"/>
      <c r="HN93" s="30"/>
      <c r="HO93" s="30"/>
      <c r="HP93" s="30"/>
      <c r="HQ93" s="30"/>
      <c r="HR93" s="30"/>
      <c r="HS93" s="30"/>
      <c r="HT93" s="30"/>
      <c r="HU93" s="30"/>
      <c r="HV93" s="30"/>
      <c r="HW93" s="30"/>
      <c r="HX93" s="30"/>
      <c r="HY93" s="30"/>
      <c r="HZ93" s="30"/>
      <c r="IA93" s="30"/>
      <c r="IB93" s="30"/>
      <c r="IC93" s="30"/>
      <c r="ID93" s="30"/>
      <c r="IE93" s="30"/>
      <c r="IF93" s="30"/>
      <c r="IG93" s="30"/>
      <c r="IH93" s="30"/>
      <c r="II93" s="30"/>
      <c r="IJ93" s="30"/>
      <c r="IK93" s="30"/>
      <c r="IL93" s="30"/>
      <c r="IM93" s="30"/>
      <c r="IN93" s="30"/>
      <c r="IO93" s="30"/>
      <c r="IP93" s="30"/>
      <c r="IQ93" s="30"/>
      <c r="IR93" s="30"/>
      <c r="IS93" s="30"/>
      <c r="IT93" s="30"/>
      <c r="IU93" s="30"/>
      <c r="IV93" s="30"/>
    </row>
    <row r="94" spans="1:256" customFormat="1" ht="15" customHeight="1" x14ac:dyDescent="0.2">
      <c r="A94" s="184" t="s">
        <v>80</v>
      </c>
      <c r="B94" s="200">
        <v>69</v>
      </c>
      <c r="C94" s="201">
        <v>62</v>
      </c>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c r="CD94" s="30"/>
      <c r="CE94" s="30"/>
      <c r="CF94" s="30"/>
      <c r="CG94" s="30"/>
      <c r="CH94" s="30"/>
      <c r="CI94" s="30"/>
      <c r="CJ94" s="30"/>
      <c r="CK94" s="30"/>
      <c r="CL94" s="30"/>
      <c r="CM94" s="30"/>
      <c r="CN94" s="30"/>
      <c r="CO94" s="30"/>
      <c r="CP94" s="30"/>
      <c r="CQ94" s="30"/>
      <c r="CR94" s="30"/>
      <c r="CS94" s="30"/>
      <c r="CT94" s="30"/>
      <c r="CU94" s="30"/>
      <c r="CV94" s="30"/>
      <c r="CW94" s="30"/>
      <c r="CX94" s="30"/>
      <c r="CY94" s="30"/>
      <c r="CZ94" s="30"/>
      <c r="DA94" s="30"/>
      <c r="DB94" s="30"/>
      <c r="DC94" s="30"/>
      <c r="DD94" s="30"/>
      <c r="DE94" s="30"/>
      <c r="DF94" s="30"/>
      <c r="DG94" s="30"/>
      <c r="DH94" s="30"/>
      <c r="DI94" s="30"/>
      <c r="DJ94" s="30"/>
      <c r="DK94" s="30"/>
      <c r="DL94" s="30"/>
      <c r="DM94" s="30"/>
      <c r="DN94" s="30"/>
      <c r="DO94" s="30"/>
      <c r="DP94" s="30"/>
      <c r="DQ94" s="30"/>
      <c r="DR94" s="30"/>
      <c r="DS94" s="30"/>
      <c r="DT94" s="30"/>
      <c r="DU94" s="30"/>
      <c r="DV94" s="30"/>
      <c r="DW94" s="30"/>
      <c r="DX94" s="30"/>
      <c r="DY94" s="30"/>
      <c r="DZ94" s="30"/>
      <c r="EA94" s="30"/>
      <c r="EB94" s="30"/>
      <c r="EC94" s="30"/>
      <c r="ED94" s="30"/>
      <c r="EE94" s="30"/>
      <c r="EF94" s="30"/>
      <c r="EG94" s="30"/>
      <c r="EH94" s="30"/>
      <c r="EI94" s="30"/>
      <c r="EJ94" s="30"/>
      <c r="EK94" s="30"/>
      <c r="EL94" s="30"/>
      <c r="EM94" s="30"/>
      <c r="EN94" s="30"/>
      <c r="EO94" s="30"/>
      <c r="EP94" s="30"/>
      <c r="EQ94" s="30"/>
      <c r="ER94" s="30"/>
      <c r="ES94" s="30"/>
      <c r="ET94" s="30"/>
      <c r="EU94" s="30"/>
      <c r="EV94" s="30"/>
      <c r="EW94" s="30"/>
      <c r="EX94" s="30"/>
      <c r="EY94" s="30"/>
      <c r="EZ94" s="30"/>
      <c r="FA94" s="30"/>
      <c r="FB94" s="30"/>
      <c r="FC94" s="30"/>
      <c r="FD94" s="30"/>
      <c r="FE94" s="30"/>
      <c r="FF94" s="30"/>
      <c r="FG94" s="30"/>
      <c r="FH94" s="30"/>
      <c r="FI94" s="30"/>
      <c r="FJ94" s="30"/>
      <c r="FK94" s="30"/>
      <c r="FL94" s="30"/>
      <c r="FM94" s="30"/>
      <c r="FN94" s="30"/>
      <c r="FO94" s="30"/>
      <c r="FP94" s="30"/>
      <c r="FQ94" s="30"/>
      <c r="FR94" s="30"/>
      <c r="FS94" s="30"/>
      <c r="FT94" s="30"/>
      <c r="FU94" s="30"/>
      <c r="FV94" s="30"/>
      <c r="FW94" s="30"/>
      <c r="FX94" s="30"/>
      <c r="FY94" s="30"/>
      <c r="FZ94" s="30"/>
      <c r="GA94" s="30"/>
      <c r="GB94" s="30"/>
      <c r="GC94" s="30"/>
      <c r="GD94" s="30"/>
      <c r="GE94" s="30"/>
      <c r="GF94" s="30"/>
      <c r="GG94" s="30"/>
      <c r="GH94" s="30"/>
      <c r="GI94" s="30"/>
      <c r="GJ94" s="30"/>
      <c r="GK94" s="30"/>
      <c r="GL94" s="30"/>
      <c r="GM94" s="30"/>
      <c r="GN94" s="30"/>
      <c r="GO94" s="30"/>
      <c r="GP94" s="30"/>
      <c r="GQ94" s="30"/>
      <c r="GR94" s="30"/>
      <c r="GS94" s="30"/>
      <c r="GT94" s="30"/>
      <c r="GU94" s="30"/>
      <c r="GV94" s="30"/>
      <c r="GW94" s="30"/>
      <c r="GX94" s="30"/>
      <c r="GY94" s="30"/>
      <c r="GZ94" s="30"/>
      <c r="HA94" s="30"/>
      <c r="HB94" s="30"/>
      <c r="HC94" s="30"/>
      <c r="HD94" s="30"/>
      <c r="HE94" s="30"/>
      <c r="HF94" s="30"/>
      <c r="HG94" s="30"/>
      <c r="HH94" s="30"/>
      <c r="HI94" s="30"/>
      <c r="HJ94" s="30"/>
      <c r="HK94" s="30"/>
      <c r="HL94" s="30"/>
      <c r="HM94" s="30"/>
      <c r="HN94" s="30"/>
      <c r="HO94" s="30"/>
      <c r="HP94" s="30"/>
      <c r="HQ94" s="30"/>
      <c r="HR94" s="30"/>
      <c r="HS94" s="30"/>
      <c r="HT94" s="30"/>
      <c r="HU94" s="30"/>
      <c r="HV94" s="30"/>
      <c r="HW94" s="30"/>
      <c r="HX94" s="30"/>
      <c r="HY94" s="30"/>
      <c r="HZ94" s="30"/>
      <c r="IA94" s="30"/>
      <c r="IB94" s="30"/>
      <c r="IC94" s="30"/>
      <c r="ID94" s="30"/>
      <c r="IE94" s="30"/>
      <c r="IF94" s="30"/>
      <c r="IG94" s="30"/>
      <c r="IH94" s="30"/>
      <c r="II94" s="30"/>
      <c r="IJ94" s="30"/>
      <c r="IK94" s="30"/>
      <c r="IL94" s="30"/>
      <c r="IM94" s="30"/>
      <c r="IN94" s="30"/>
      <c r="IO94" s="30"/>
      <c r="IP94" s="30"/>
      <c r="IQ94" s="30"/>
      <c r="IR94" s="30"/>
      <c r="IS94" s="30"/>
      <c r="IT94" s="30"/>
      <c r="IU94" s="30"/>
      <c r="IV94" s="30"/>
    </row>
    <row r="95" spans="1:256" customFormat="1" ht="15" customHeight="1" x14ac:dyDescent="0.2">
      <c r="A95" s="184" t="s">
        <v>0</v>
      </c>
      <c r="B95" s="200">
        <v>77</v>
      </c>
      <c r="C95" s="201">
        <v>42</v>
      </c>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c r="CD95" s="30"/>
      <c r="CE95" s="30"/>
      <c r="CF95" s="30"/>
      <c r="CG95" s="30"/>
      <c r="CH95" s="30"/>
      <c r="CI95" s="30"/>
      <c r="CJ95" s="30"/>
      <c r="CK95" s="30"/>
      <c r="CL95" s="30"/>
      <c r="CM95" s="30"/>
      <c r="CN95" s="30"/>
      <c r="CO95" s="30"/>
      <c r="CP95" s="30"/>
      <c r="CQ95" s="30"/>
      <c r="CR95" s="30"/>
      <c r="CS95" s="30"/>
      <c r="CT95" s="30"/>
      <c r="CU95" s="30"/>
      <c r="CV95" s="30"/>
      <c r="CW95" s="30"/>
      <c r="CX95" s="30"/>
      <c r="CY95" s="30"/>
      <c r="CZ95" s="30"/>
      <c r="DA95" s="30"/>
      <c r="DB95" s="30"/>
      <c r="DC95" s="30"/>
      <c r="DD95" s="30"/>
      <c r="DE95" s="30"/>
      <c r="DF95" s="30"/>
      <c r="DG95" s="30"/>
      <c r="DH95" s="30"/>
      <c r="DI95" s="30"/>
      <c r="DJ95" s="30"/>
      <c r="DK95" s="30"/>
      <c r="DL95" s="30"/>
      <c r="DM95" s="30"/>
      <c r="DN95" s="30"/>
      <c r="DO95" s="30"/>
      <c r="DP95" s="30"/>
      <c r="DQ95" s="30"/>
      <c r="DR95" s="30"/>
      <c r="DS95" s="30"/>
      <c r="DT95" s="30"/>
      <c r="DU95" s="30"/>
      <c r="DV95" s="30"/>
      <c r="DW95" s="30"/>
      <c r="DX95" s="30"/>
      <c r="DY95" s="30"/>
      <c r="DZ95" s="30"/>
      <c r="EA95" s="30"/>
      <c r="EB95" s="30"/>
      <c r="EC95" s="30"/>
      <c r="ED95" s="30"/>
      <c r="EE95" s="30"/>
      <c r="EF95" s="30"/>
      <c r="EG95" s="30"/>
      <c r="EH95" s="30"/>
      <c r="EI95" s="30"/>
      <c r="EJ95" s="30"/>
      <c r="EK95" s="30"/>
      <c r="EL95" s="30"/>
      <c r="EM95" s="30"/>
      <c r="EN95" s="30"/>
      <c r="EO95" s="30"/>
      <c r="EP95" s="30"/>
      <c r="EQ95" s="30"/>
      <c r="ER95" s="30"/>
      <c r="ES95" s="30"/>
      <c r="ET95" s="30"/>
      <c r="EU95" s="30"/>
      <c r="EV95" s="30"/>
      <c r="EW95" s="30"/>
      <c r="EX95" s="30"/>
      <c r="EY95" s="30"/>
      <c r="EZ95" s="30"/>
      <c r="FA95" s="30"/>
      <c r="FB95" s="30"/>
      <c r="FC95" s="30"/>
      <c r="FD95" s="30"/>
      <c r="FE95" s="30"/>
      <c r="FF95" s="30"/>
      <c r="FG95" s="30"/>
      <c r="FH95" s="30"/>
      <c r="FI95" s="30"/>
      <c r="FJ95" s="30"/>
      <c r="FK95" s="30"/>
      <c r="FL95" s="30"/>
      <c r="FM95" s="30"/>
      <c r="FN95" s="30"/>
      <c r="FO95" s="30"/>
      <c r="FP95" s="30"/>
      <c r="FQ95" s="30"/>
      <c r="FR95" s="30"/>
      <c r="FS95" s="30"/>
      <c r="FT95" s="30"/>
      <c r="FU95" s="30"/>
      <c r="FV95" s="30"/>
      <c r="FW95" s="30"/>
      <c r="FX95" s="30"/>
      <c r="FY95" s="30"/>
      <c r="FZ95" s="30"/>
      <c r="GA95" s="30"/>
      <c r="GB95" s="30"/>
      <c r="GC95" s="30"/>
      <c r="GD95" s="30"/>
      <c r="GE95" s="30"/>
      <c r="GF95" s="30"/>
      <c r="GG95" s="30"/>
      <c r="GH95" s="30"/>
      <c r="GI95" s="30"/>
      <c r="GJ95" s="30"/>
      <c r="GK95" s="30"/>
      <c r="GL95" s="30"/>
      <c r="GM95" s="30"/>
      <c r="GN95" s="30"/>
      <c r="GO95" s="30"/>
      <c r="GP95" s="30"/>
      <c r="GQ95" s="30"/>
      <c r="GR95" s="30"/>
      <c r="GS95" s="30"/>
      <c r="GT95" s="30"/>
      <c r="GU95" s="30"/>
      <c r="GV95" s="30"/>
      <c r="GW95" s="30"/>
      <c r="GX95" s="30"/>
      <c r="GY95" s="30"/>
      <c r="GZ95" s="30"/>
      <c r="HA95" s="30"/>
      <c r="HB95" s="30"/>
      <c r="HC95" s="30"/>
      <c r="HD95" s="30"/>
      <c r="HE95" s="30"/>
      <c r="HF95" s="30"/>
      <c r="HG95" s="30"/>
      <c r="HH95" s="30"/>
      <c r="HI95" s="30"/>
      <c r="HJ95" s="30"/>
      <c r="HK95" s="30"/>
      <c r="HL95" s="30"/>
      <c r="HM95" s="30"/>
      <c r="HN95" s="30"/>
      <c r="HO95" s="30"/>
      <c r="HP95" s="30"/>
      <c r="HQ95" s="30"/>
      <c r="HR95" s="30"/>
      <c r="HS95" s="30"/>
      <c r="HT95" s="30"/>
      <c r="HU95" s="30"/>
      <c r="HV95" s="30"/>
      <c r="HW95" s="30"/>
      <c r="HX95" s="30"/>
      <c r="HY95" s="30"/>
      <c r="HZ95" s="30"/>
      <c r="IA95" s="30"/>
      <c r="IB95" s="30"/>
      <c r="IC95" s="30"/>
      <c r="ID95" s="30"/>
      <c r="IE95" s="30"/>
      <c r="IF95" s="30"/>
      <c r="IG95" s="30"/>
      <c r="IH95" s="30"/>
      <c r="II95" s="30"/>
      <c r="IJ95" s="30"/>
      <c r="IK95" s="30"/>
      <c r="IL95" s="30"/>
      <c r="IM95" s="30"/>
      <c r="IN95" s="30"/>
      <c r="IO95" s="30"/>
      <c r="IP95" s="30"/>
      <c r="IQ95" s="30"/>
      <c r="IR95" s="30"/>
      <c r="IS95" s="30"/>
      <c r="IT95" s="30"/>
      <c r="IU95" s="30"/>
      <c r="IV95" s="30"/>
    </row>
    <row r="96" spans="1:256" customFormat="1" ht="15" customHeight="1" x14ac:dyDescent="0.2">
      <c r="A96" s="184" t="s">
        <v>81</v>
      </c>
      <c r="B96" s="200">
        <v>10</v>
      </c>
      <c r="C96" s="201">
        <v>22</v>
      </c>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c r="CD96" s="30"/>
      <c r="CE96" s="30"/>
      <c r="CF96" s="30"/>
      <c r="CG96" s="30"/>
      <c r="CH96" s="30"/>
      <c r="CI96" s="30"/>
      <c r="CJ96" s="30"/>
      <c r="CK96" s="30"/>
      <c r="CL96" s="30"/>
      <c r="CM96" s="30"/>
      <c r="CN96" s="30"/>
      <c r="CO96" s="30"/>
      <c r="CP96" s="30"/>
      <c r="CQ96" s="30"/>
      <c r="CR96" s="30"/>
      <c r="CS96" s="30"/>
      <c r="CT96" s="30"/>
      <c r="CU96" s="30"/>
      <c r="CV96" s="30"/>
      <c r="CW96" s="30"/>
      <c r="CX96" s="30"/>
      <c r="CY96" s="30"/>
      <c r="CZ96" s="30"/>
      <c r="DA96" s="30"/>
      <c r="DB96" s="30"/>
      <c r="DC96" s="30"/>
      <c r="DD96" s="30"/>
      <c r="DE96" s="30"/>
      <c r="DF96" s="30"/>
      <c r="DG96" s="30"/>
      <c r="DH96" s="30"/>
      <c r="DI96" s="30"/>
      <c r="DJ96" s="30"/>
      <c r="DK96" s="30"/>
      <c r="DL96" s="30"/>
      <c r="DM96" s="30"/>
      <c r="DN96" s="30"/>
      <c r="DO96" s="30"/>
      <c r="DP96" s="30"/>
      <c r="DQ96" s="30"/>
      <c r="DR96" s="30"/>
      <c r="DS96" s="30"/>
      <c r="DT96" s="30"/>
      <c r="DU96" s="30"/>
      <c r="DV96" s="30"/>
      <c r="DW96" s="30"/>
      <c r="DX96" s="30"/>
      <c r="DY96" s="30"/>
      <c r="DZ96" s="30"/>
      <c r="EA96" s="30"/>
      <c r="EB96" s="30"/>
      <c r="EC96" s="30"/>
      <c r="ED96" s="30"/>
      <c r="EE96" s="30"/>
      <c r="EF96" s="30"/>
      <c r="EG96" s="30"/>
      <c r="EH96" s="30"/>
      <c r="EI96" s="30"/>
      <c r="EJ96" s="30"/>
      <c r="EK96" s="30"/>
      <c r="EL96" s="30"/>
      <c r="EM96" s="30"/>
      <c r="EN96" s="30"/>
      <c r="EO96" s="30"/>
      <c r="EP96" s="30"/>
      <c r="EQ96" s="30"/>
      <c r="ER96" s="30"/>
      <c r="ES96" s="30"/>
      <c r="ET96" s="30"/>
      <c r="EU96" s="30"/>
      <c r="EV96" s="30"/>
      <c r="EW96" s="30"/>
      <c r="EX96" s="30"/>
      <c r="EY96" s="30"/>
      <c r="EZ96" s="30"/>
      <c r="FA96" s="30"/>
      <c r="FB96" s="30"/>
      <c r="FC96" s="30"/>
      <c r="FD96" s="30"/>
      <c r="FE96" s="30"/>
      <c r="FF96" s="30"/>
      <c r="FG96" s="30"/>
      <c r="FH96" s="30"/>
      <c r="FI96" s="30"/>
      <c r="FJ96" s="30"/>
      <c r="FK96" s="30"/>
      <c r="FL96" s="30"/>
      <c r="FM96" s="30"/>
      <c r="FN96" s="30"/>
      <c r="FO96" s="30"/>
      <c r="FP96" s="30"/>
      <c r="FQ96" s="30"/>
      <c r="FR96" s="30"/>
      <c r="FS96" s="30"/>
      <c r="FT96" s="30"/>
      <c r="FU96" s="30"/>
      <c r="FV96" s="30"/>
      <c r="FW96" s="30"/>
      <c r="FX96" s="30"/>
      <c r="FY96" s="30"/>
      <c r="FZ96" s="30"/>
      <c r="GA96" s="30"/>
      <c r="GB96" s="30"/>
      <c r="GC96" s="30"/>
      <c r="GD96" s="30"/>
      <c r="GE96" s="30"/>
      <c r="GF96" s="30"/>
      <c r="GG96" s="30"/>
      <c r="GH96" s="30"/>
      <c r="GI96" s="30"/>
      <c r="GJ96" s="30"/>
      <c r="GK96" s="30"/>
      <c r="GL96" s="30"/>
      <c r="GM96" s="30"/>
      <c r="GN96" s="30"/>
      <c r="GO96" s="30"/>
      <c r="GP96" s="30"/>
      <c r="GQ96" s="30"/>
      <c r="GR96" s="30"/>
      <c r="GS96" s="30"/>
      <c r="GT96" s="30"/>
      <c r="GU96" s="30"/>
      <c r="GV96" s="30"/>
      <c r="GW96" s="30"/>
      <c r="GX96" s="30"/>
      <c r="GY96" s="30"/>
      <c r="GZ96" s="30"/>
      <c r="HA96" s="30"/>
      <c r="HB96" s="30"/>
      <c r="HC96" s="30"/>
      <c r="HD96" s="30"/>
      <c r="HE96" s="30"/>
      <c r="HF96" s="30"/>
      <c r="HG96" s="30"/>
      <c r="HH96" s="30"/>
      <c r="HI96" s="30"/>
      <c r="HJ96" s="30"/>
      <c r="HK96" s="30"/>
      <c r="HL96" s="30"/>
      <c r="HM96" s="30"/>
      <c r="HN96" s="30"/>
      <c r="HO96" s="30"/>
      <c r="HP96" s="30"/>
      <c r="HQ96" s="30"/>
      <c r="HR96" s="30"/>
      <c r="HS96" s="30"/>
      <c r="HT96" s="30"/>
      <c r="HU96" s="30"/>
      <c r="HV96" s="30"/>
      <c r="HW96" s="30"/>
      <c r="HX96" s="30"/>
      <c r="HY96" s="30"/>
      <c r="HZ96" s="30"/>
      <c r="IA96" s="30"/>
      <c r="IB96" s="30"/>
      <c r="IC96" s="30"/>
      <c r="ID96" s="30"/>
      <c r="IE96" s="30"/>
      <c r="IF96" s="30"/>
      <c r="IG96" s="30"/>
      <c r="IH96" s="30"/>
      <c r="II96" s="30"/>
      <c r="IJ96" s="30"/>
      <c r="IK96" s="30"/>
      <c r="IL96" s="30"/>
      <c r="IM96" s="30"/>
      <c r="IN96" s="30"/>
      <c r="IO96" s="30"/>
      <c r="IP96" s="30"/>
      <c r="IQ96" s="30"/>
      <c r="IR96" s="30"/>
      <c r="IS96" s="30"/>
      <c r="IT96" s="30"/>
      <c r="IU96" s="30"/>
      <c r="IV96" s="30"/>
    </row>
    <row r="97" spans="1:256" customFormat="1" ht="15" customHeight="1" x14ac:dyDescent="0.2">
      <c r="A97" s="184" t="s">
        <v>97</v>
      </c>
      <c r="B97" s="200">
        <v>33</v>
      </c>
      <c r="C97" s="201">
        <v>18</v>
      </c>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c r="CD97" s="30"/>
      <c r="CE97" s="30"/>
      <c r="CF97" s="30"/>
      <c r="CG97" s="30"/>
      <c r="CH97" s="30"/>
      <c r="CI97" s="30"/>
      <c r="CJ97" s="30"/>
      <c r="CK97" s="30"/>
      <c r="CL97" s="30"/>
      <c r="CM97" s="30"/>
      <c r="CN97" s="30"/>
      <c r="CO97" s="30"/>
      <c r="CP97" s="30"/>
      <c r="CQ97" s="30"/>
      <c r="CR97" s="30"/>
      <c r="CS97" s="30"/>
      <c r="CT97" s="30"/>
      <c r="CU97" s="30"/>
      <c r="CV97" s="30"/>
      <c r="CW97" s="30"/>
      <c r="CX97" s="30"/>
      <c r="CY97" s="30"/>
      <c r="CZ97" s="30"/>
      <c r="DA97" s="30"/>
      <c r="DB97" s="30"/>
      <c r="DC97" s="30"/>
      <c r="DD97" s="30"/>
      <c r="DE97" s="30"/>
      <c r="DF97" s="30"/>
      <c r="DG97" s="30"/>
      <c r="DH97" s="30"/>
      <c r="DI97" s="30"/>
      <c r="DJ97" s="30"/>
      <c r="DK97" s="30"/>
      <c r="DL97" s="30"/>
      <c r="DM97" s="30"/>
      <c r="DN97" s="30"/>
      <c r="DO97" s="30"/>
      <c r="DP97" s="30"/>
      <c r="DQ97" s="30"/>
      <c r="DR97" s="30"/>
      <c r="DS97" s="30"/>
      <c r="DT97" s="30"/>
      <c r="DU97" s="30"/>
      <c r="DV97" s="30"/>
      <c r="DW97" s="30"/>
      <c r="DX97" s="30"/>
      <c r="DY97" s="30"/>
      <c r="DZ97" s="30"/>
      <c r="EA97" s="30"/>
      <c r="EB97" s="30"/>
      <c r="EC97" s="30"/>
      <c r="ED97" s="30"/>
      <c r="EE97" s="30"/>
      <c r="EF97" s="30"/>
      <c r="EG97" s="30"/>
      <c r="EH97" s="30"/>
      <c r="EI97" s="30"/>
      <c r="EJ97" s="30"/>
      <c r="EK97" s="30"/>
      <c r="EL97" s="30"/>
      <c r="EM97" s="30"/>
      <c r="EN97" s="30"/>
      <c r="EO97" s="30"/>
      <c r="EP97" s="30"/>
      <c r="EQ97" s="30"/>
      <c r="ER97" s="30"/>
      <c r="ES97" s="30"/>
      <c r="ET97" s="30"/>
      <c r="EU97" s="30"/>
      <c r="EV97" s="30"/>
      <c r="EW97" s="30"/>
      <c r="EX97" s="30"/>
      <c r="EY97" s="30"/>
      <c r="EZ97" s="30"/>
      <c r="FA97" s="30"/>
      <c r="FB97" s="30"/>
      <c r="FC97" s="30"/>
      <c r="FD97" s="30"/>
      <c r="FE97" s="30"/>
      <c r="FF97" s="30"/>
      <c r="FG97" s="30"/>
      <c r="FH97" s="30"/>
      <c r="FI97" s="30"/>
      <c r="FJ97" s="30"/>
      <c r="FK97" s="30"/>
      <c r="FL97" s="30"/>
      <c r="FM97" s="30"/>
      <c r="FN97" s="30"/>
      <c r="FO97" s="30"/>
      <c r="FP97" s="30"/>
      <c r="FQ97" s="30"/>
      <c r="FR97" s="30"/>
      <c r="FS97" s="30"/>
      <c r="FT97" s="30"/>
      <c r="FU97" s="30"/>
      <c r="FV97" s="30"/>
      <c r="FW97" s="30"/>
      <c r="FX97" s="30"/>
      <c r="FY97" s="30"/>
      <c r="FZ97" s="30"/>
      <c r="GA97" s="30"/>
      <c r="GB97" s="30"/>
      <c r="GC97" s="30"/>
      <c r="GD97" s="30"/>
      <c r="GE97" s="30"/>
      <c r="GF97" s="30"/>
      <c r="GG97" s="30"/>
      <c r="GH97" s="30"/>
      <c r="GI97" s="30"/>
      <c r="GJ97" s="30"/>
      <c r="GK97" s="30"/>
      <c r="GL97" s="30"/>
      <c r="GM97" s="30"/>
      <c r="GN97" s="30"/>
      <c r="GO97" s="30"/>
      <c r="GP97" s="30"/>
      <c r="GQ97" s="30"/>
      <c r="GR97" s="30"/>
      <c r="GS97" s="30"/>
      <c r="GT97" s="30"/>
      <c r="GU97" s="30"/>
      <c r="GV97" s="30"/>
      <c r="GW97" s="30"/>
      <c r="GX97" s="30"/>
      <c r="GY97" s="30"/>
      <c r="GZ97" s="30"/>
      <c r="HA97" s="30"/>
      <c r="HB97" s="30"/>
      <c r="HC97" s="30"/>
      <c r="HD97" s="30"/>
      <c r="HE97" s="30"/>
      <c r="HF97" s="30"/>
      <c r="HG97" s="30"/>
      <c r="HH97" s="30"/>
      <c r="HI97" s="30"/>
      <c r="HJ97" s="30"/>
      <c r="HK97" s="30"/>
      <c r="HL97" s="30"/>
      <c r="HM97" s="30"/>
      <c r="HN97" s="30"/>
      <c r="HO97" s="30"/>
      <c r="HP97" s="30"/>
      <c r="HQ97" s="30"/>
      <c r="HR97" s="30"/>
      <c r="HS97" s="30"/>
      <c r="HT97" s="30"/>
      <c r="HU97" s="30"/>
      <c r="HV97" s="30"/>
      <c r="HW97" s="30"/>
      <c r="HX97" s="30"/>
      <c r="HY97" s="30"/>
      <c r="HZ97" s="30"/>
      <c r="IA97" s="30"/>
      <c r="IB97" s="30"/>
      <c r="IC97" s="30"/>
      <c r="ID97" s="30"/>
      <c r="IE97" s="30"/>
      <c r="IF97" s="30"/>
      <c r="IG97" s="30"/>
      <c r="IH97" s="30"/>
      <c r="II97" s="30"/>
      <c r="IJ97" s="30"/>
      <c r="IK97" s="30"/>
      <c r="IL97" s="30"/>
      <c r="IM97" s="30"/>
      <c r="IN97" s="30"/>
      <c r="IO97" s="30"/>
      <c r="IP97" s="30"/>
      <c r="IQ97" s="30"/>
      <c r="IR97" s="30"/>
      <c r="IS97" s="30"/>
      <c r="IT97" s="30"/>
      <c r="IU97" s="30"/>
      <c r="IV97" s="30"/>
    </row>
    <row r="98" spans="1:256" customFormat="1" ht="15" customHeight="1" x14ac:dyDescent="0.2">
      <c r="A98" s="184" t="s">
        <v>94</v>
      </c>
      <c r="B98" s="200">
        <v>2</v>
      </c>
      <c r="C98" s="201"/>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c r="CD98" s="30"/>
      <c r="CE98" s="30"/>
      <c r="CF98" s="30"/>
      <c r="CG98" s="30"/>
      <c r="CH98" s="30"/>
      <c r="CI98" s="30"/>
      <c r="CJ98" s="30"/>
      <c r="CK98" s="30"/>
      <c r="CL98" s="30"/>
      <c r="CM98" s="30"/>
      <c r="CN98" s="30"/>
      <c r="CO98" s="30"/>
      <c r="CP98" s="30"/>
      <c r="CQ98" s="30"/>
      <c r="CR98" s="30"/>
      <c r="CS98" s="30"/>
      <c r="CT98" s="30"/>
      <c r="CU98" s="30"/>
      <c r="CV98" s="30"/>
      <c r="CW98" s="30"/>
      <c r="CX98" s="30"/>
      <c r="CY98" s="30"/>
      <c r="CZ98" s="30"/>
      <c r="DA98" s="30"/>
      <c r="DB98" s="30"/>
      <c r="DC98" s="30"/>
      <c r="DD98" s="30"/>
      <c r="DE98" s="30"/>
      <c r="DF98" s="30"/>
      <c r="DG98" s="30"/>
      <c r="DH98" s="30"/>
      <c r="DI98" s="30"/>
      <c r="DJ98" s="30"/>
      <c r="DK98" s="30"/>
      <c r="DL98" s="30"/>
      <c r="DM98" s="30"/>
      <c r="DN98" s="30"/>
      <c r="DO98" s="30"/>
      <c r="DP98" s="30"/>
      <c r="DQ98" s="30"/>
      <c r="DR98" s="30"/>
      <c r="DS98" s="30"/>
      <c r="DT98" s="30"/>
      <c r="DU98" s="30"/>
      <c r="DV98" s="30"/>
      <c r="DW98" s="30"/>
      <c r="DX98" s="30"/>
      <c r="DY98" s="30"/>
      <c r="DZ98" s="30"/>
      <c r="EA98" s="30"/>
      <c r="EB98" s="30"/>
      <c r="EC98" s="30"/>
      <c r="ED98" s="30"/>
      <c r="EE98" s="30"/>
      <c r="EF98" s="30"/>
      <c r="EG98" s="30"/>
      <c r="EH98" s="30"/>
      <c r="EI98" s="30"/>
      <c r="EJ98" s="30"/>
      <c r="EK98" s="30"/>
      <c r="EL98" s="30"/>
      <c r="EM98" s="30"/>
      <c r="EN98" s="30"/>
      <c r="EO98" s="30"/>
      <c r="EP98" s="30"/>
      <c r="EQ98" s="30"/>
      <c r="ER98" s="30"/>
      <c r="ES98" s="30"/>
      <c r="ET98" s="30"/>
      <c r="EU98" s="30"/>
      <c r="EV98" s="30"/>
      <c r="EW98" s="30"/>
      <c r="EX98" s="30"/>
      <c r="EY98" s="30"/>
      <c r="EZ98" s="30"/>
      <c r="FA98" s="30"/>
      <c r="FB98" s="30"/>
      <c r="FC98" s="30"/>
      <c r="FD98" s="30"/>
      <c r="FE98" s="30"/>
      <c r="FF98" s="30"/>
      <c r="FG98" s="30"/>
      <c r="FH98" s="30"/>
      <c r="FI98" s="30"/>
      <c r="FJ98" s="30"/>
      <c r="FK98" s="30"/>
      <c r="FL98" s="30"/>
      <c r="FM98" s="30"/>
      <c r="FN98" s="30"/>
      <c r="FO98" s="30"/>
      <c r="FP98" s="30"/>
      <c r="FQ98" s="30"/>
      <c r="FR98" s="30"/>
      <c r="FS98" s="30"/>
      <c r="FT98" s="30"/>
      <c r="FU98" s="30"/>
      <c r="FV98" s="30"/>
      <c r="FW98" s="30"/>
      <c r="FX98" s="30"/>
      <c r="FY98" s="30"/>
      <c r="FZ98" s="30"/>
      <c r="GA98" s="30"/>
      <c r="GB98" s="30"/>
      <c r="GC98" s="30"/>
      <c r="GD98" s="30"/>
      <c r="GE98" s="30"/>
      <c r="GF98" s="30"/>
      <c r="GG98" s="30"/>
      <c r="GH98" s="30"/>
      <c r="GI98" s="30"/>
      <c r="GJ98" s="30"/>
      <c r="GK98" s="30"/>
      <c r="GL98" s="30"/>
      <c r="GM98" s="30"/>
      <c r="GN98" s="30"/>
      <c r="GO98" s="30"/>
      <c r="GP98" s="30"/>
      <c r="GQ98" s="30"/>
      <c r="GR98" s="30"/>
      <c r="GS98" s="30"/>
      <c r="GT98" s="30"/>
      <c r="GU98" s="30"/>
      <c r="GV98" s="30"/>
      <c r="GW98" s="30"/>
      <c r="GX98" s="30"/>
      <c r="GY98" s="30"/>
      <c r="GZ98" s="30"/>
      <c r="HA98" s="30"/>
      <c r="HB98" s="30"/>
      <c r="HC98" s="30"/>
      <c r="HD98" s="30"/>
      <c r="HE98" s="30"/>
      <c r="HF98" s="30"/>
      <c r="HG98" s="30"/>
      <c r="HH98" s="30"/>
      <c r="HI98" s="30"/>
      <c r="HJ98" s="30"/>
      <c r="HK98" s="30"/>
      <c r="HL98" s="30"/>
      <c r="HM98" s="30"/>
      <c r="HN98" s="30"/>
      <c r="HO98" s="30"/>
      <c r="HP98" s="30"/>
      <c r="HQ98" s="30"/>
      <c r="HR98" s="30"/>
      <c r="HS98" s="30"/>
      <c r="HT98" s="30"/>
      <c r="HU98" s="30"/>
      <c r="HV98" s="30"/>
      <c r="HW98" s="30"/>
      <c r="HX98" s="30"/>
      <c r="HY98" s="30"/>
      <c r="HZ98" s="30"/>
      <c r="IA98" s="30"/>
      <c r="IB98" s="30"/>
      <c r="IC98" s="30"/>
      <c r="ID98" s="30"/>
      <c r="IE98" s="30"/>
      <c r="IF98" s="30"/>
      <c r="IG98" s="30"/>
      <c r="IH98" s="30"/>
      <c r="II98" s="30"/>
      <c r="IJ98" s="30"/>
      <c r="IK98" s="30"/>
      <c r="IL98" s="30"/>
      <c r="IM98" s="30"/>
      <c r="IN98" s="30"/>
      <c r="IO98" s="30"/>
      <c r="IP98" s="30"/>
      <c r="IQ98" s="30"/>
      <c r="IR98" s="30"/>
      <c r="IS98" s="30"/>
      <c r="IT98" s="30"/>
      <c r="IU98" s="30"/>
      <c r="IV98" s="30"/>
    </row>
    <row r="99" spans="1:256" customFormat="1" ht="15" customHeight="1" x14ac:dyDescent="0.2">
      <c r="A99" s="184" t="s">
        <v>90</v>
      </c>
      <c r="B99" s="200">
        <v>31</v>
      </c>
      <c r="C99" s="201">
        <v>66</v>
      </c>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c r="CD99" s="30"/>
      <c r="CE99" s="30"/>
      <c r="CF99" s="30"/>
      <c r="CG99" s="30"/>
      <c r="CH99" s="30"/>
      <c r="CI99" s="30"/>
      <c r="CJ99" s="30"/>
      <c r="CK99" s="30"/>
      <c r="CL99" s="30"/>
      <c r="CM99" s="30"/>
      <c r="CN99" s="30"/>
      <c r="CO99" s="30"/>
      <c r="CP99" s="30"/>
      <c r="CQ99" s="30"/>
      <c r="CR99" s="30"/>
      <c r="CS99" s="30"/>
      <c r="CT99" s="30"/>
      <c r="CU99" s="30"/>
      <c r="CV99" s="30"/>
      <c r="CW99" s="30"/>
      <c r="CX99" s="30"/>
      <c r="CY99" s="30"/>
      <c r="CZ99" s="30"/>
      <c r="DA99" s="30"/>
      <c r="DB99" s="30"/>
      <c r="DC99" s="30"/>
      <c r="DD99" s="30"/>
      <c r="DE99" s="30"/>
      <c r="DF99" s="30"/>
      <c r="DG99" s="30"/>
      <c r="DH99" s="30"/>
      <c r="DI99" s="30"/>
      <c r="DJ99" s="30"/>
      <c r="DK99" s="30"/>
      <c r="DL99" s="30"/>
      <c r="DM99" s="30"/>
      <c r="DN99" s="30"/>
      <c r="DO99" s="30"/>
      <c r="DP99" s="30"/>
      <c r="DQ99" s="30"/>
      <c r="DR99" s="30"/>
      <c r="DS99" s="30"/>
      <c r="DT99" s="30"/>
      <c r="DU99" s="30"/>
      <c r="DV99" s="30"/>
      <c r="DW99" s="30"/>
      <c r="DX99" s="30"/>
      <c r="DY99" s="30"/>
      <c r="DZ99" s="30"/>
      <c r="EA99" s="30"/>
      <c r="EB99" s="30"/>
      <c r="EC99" s="30"/>
      <c r="ED99" s="30"/>
      <c r="EE99" s="30"/>
      <c r="EF99" s="30"/>
      <c r="EG99" s="30"/>
      <c r="EH99" s="30"/>
      <c r="EI99" s="30"/>
      <c r="EJ99" s="30"/>
      <c r="EK99" s="30"/>
      <c r="EL99" s="30"/>
      <c r="EM99" s="30"/>
      <c r="EN99" s="30"/>
      <c r="EO99" s="30"/>
      <c r="EP99" s="30"/>
      <c r="EQ99" s="30"/>
      <c r="ER99" s="30"/>
      <c r="ES99" s="30"/>
      <c r="ET99" s="30"/>
      <c r="EU99" s="30"/>
      <c r="EV99" s="30"/>
      <c r="EW99" s="30"/>
      <c r="EX99" s="30"/>
      <c r="EY99" s="30"/>
      <c r="EZ99" s="30"/>
      <c r="FA99" s="30"/>
      <c r="FB99" s="30"/>
      <c r="FC99" s="30"/>
      <c r="FD99" s="30"/>
      <c r="FE99" s="30"/>
      <c r="FF99" s="30"/>
      <c r="FG99" s="30"/>
      <c r="FH99" s="30"/>
      <c r="FI99" s="30"/>
      <c r="FJ99" s="30"/>
      <c r="FK99" s="30"/>
      <c r="FL99" s="30"/>
      <c r="FM99" s="30"/>
      <c r="FN99" s="30"/>
      <c r="FO99" s="30"/>
      <c r="FP99" s="30"/>
      <c r="FQ99" s="30"/>
      <c r="FR99" s="30"/>
      <c r="FS99" s="30"/>
      <c r="FT99" s="30"/>
      <c r="FU99" s="30"/>
      <c r="FV99" s="30"/>
      <c r="FW99" s="30"/>
      <c r="FX99" s="30"/>
      <c r="FY99" s="30"/>
      <c r="FZ99" s="30"/>
      <c r="GA99" s="30"/>
      <c r="GB99" s="30"/>
      <c r="GC99" s="30"/>
      <c r="GD99" s="30"/>
      <c r="GE99" s="30"/>
      <c r="GF99" s="30"/>
      <c r="GG99" s="30"/>
      <c r="GH99" s="30"/>
      <c r="GI99" s="30"/>
      <c r="GJ99" s="30"/>
      <c r="GK99" s="30"/>
      <c r="GL99" s="30"/>
      <c r="GM99" s="30"/>
      <c r="GN99" s="30"/>
      <c r="GO99" s="30"/>
      <c r="GP99" s="30"/>
      <c r="GQ99" s="30"/>
      <c r="GR99" s="30"/>
      <c r="GS99" s="30"/>
      <c r="GT99" s="30"/>
      <c r="GU99" s="30"/>
      <c r="GV99" s="30"/>
      <c r="GW99" s="30"/>
      <c r="GX99" s="30"/>
      <c r="GY99" s="30"/>
      <c r="GZ99" s="30"/>
      <c r="HA99" s="30"/>
      <c r="HB99" s="30"/>
      <c r="HC99" s="30"/>
      <c r="HD99" s="30"/>
      <c r="HE99" s="30"/>
      <c r="HF99" s="30"/>
      <c r="HG99" s="30"/>
      <c r="HH99" s="30"/>
      <c r="HI99" s="30"/>
      <c r="HJ99" s="30"/>
      <c r="HK99" s="30"/>
      <c r="HL99" s="30"/>
      <c r="HM99" s="30"/>
      <c r="HN99" s="30"/>
      <c r="HO99" s="30"/>
      <c r="HP99" s="30"/>
      <c r="HQ99" s="30"/>
      <c r="HR99" s="30"/>
      <c r="HS99" s="30"/>
      <c r="HT99" s="30"/>
      <c r="HU99" s="30"/>
      <c r="HV99" s="30"/>
      <c r="HW99" s="30"/>
      <c r="HX99" s="30"/>
      <c r="HY99" s="30"/>
      <c r="HZ99" s="30"/>
      <c r="IA99" s="30"/>
      <c r="IB99" s="30"/>
      <c r="IC99" s="30"/>
      <c r="ID99" s="30"/>
      <c r="IE99" s="30"/>
      <c r="IF99" s="30"/>
      <c r="IG99" s="30"/>
      <c r="IH99" s="30"/>
      <c r="II99" s="30"/>
      <c r="IJ99" s="30"/>
      <c r="IK99" s="30"/>
      <c r="IL99" s="30"/>
      <c r="IM99" s="30"/>
      <c r="IN99" s="30"/>
      <c r="IO99" s="30"/>
      <c r="IP99" s="30"/>
      <c r="IQ99" s="30"/>
      <c r="IR99" s="30"/>
      <c r="IS99" s="30"/>
      <c r="IT99" s="30"/>
      <c r="IU99" s="30"/>
      <c r="IV99" s="30"/>
    </row>
    <row r="100" spans="1:256" customFormat="1" ht="15" customHeight="1" x14ac:dyDescent="0.2">
      <c r="A100" s="184" t="s">
        <v>75</v>
      </c>
      <c r="B100" s="200">
        <v>6</v>
      </c>
      <c r="C100" s="201"/>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c r="CD100" s="30"/>
      <c r="CE100" s="30"/>
      <c r="CF100" s="30"/>
      <c r="CG100" s="30"/>
      <c r="CH100" s="30"/>
      <c r="CI100" s="30"/>
      <c r="CJ100" s="30"/>
      <c r="CK100" s="30"/>
      <c r="CL100" s="30"/>
      <c r="CM100" s="30"/>
      <c r="CN100" s="30"/>
      <c r="CO100" s="30"/>
      <c r="CP100" s="30"/>
      <c r="CQ100" s="30"/>
      <c r="CR100" s="30"/>
      <c r="CS100" s="30"/>
      <c r="CT100" s="30"/>
      <c r="CU100" s="30"/>
      <c r="CV100" s="30"/>
      <c r="CW100" s="30"/>
      <c r="CX100" s="30"/>
      <c r="CY100" s="30"/>
      <c r="CZ100" s="30"/>
      <c r="DA100" s="30"/>
      <c r="DB100" s="30"/>
      <c r="DC100" s="30"/>
      <c r="DD100" s="30"/>
      <c r="DE100" s="30"/>
      <c r="DF100" s="30"/>
      <c r="DG100" s="30"/>
      <c r="DH100" s="30"/>
      <c r="DI100" s="30"/>
      <c r="DJ100" s="30"/>
      <c r="DK100" s="30"/>
      <c r="DL100" s="30"/>
      <c r="DM100" s="30"/>
      <c r="DN100" s="30"/>
      <c r="DO100" s="30"/>
      <c r="DP100" s="30"/>
      <c r="DQ100" s="30"/>
      <c r="DR100" s="30"/>
      <c r="DS100" s="30"/>
      <c r="DT100" s="30"/>
      <c r="DU100" s="30"/>
      <c r="DV100" s="30"/>
      <c r="DW100" s="30"/>
      <c r="DX100" s="30"/>
      <c r="DY100" s="30"/>
      <c r="DZ100" s="30"/>
      <c r="EA100" s="30"/>
      <c r="EB100" s="30"/>
      <c r="EC100" s="30"/>
      <c r="ED100" s="30"/>
      <c r="EE100" s="30"/>
      <c r="EF100" s="30"/>
      <c r="EG100" s="30"/>
      <c r="EH100" s="30"/>
      <c r="EI100" s="30"/>
      <c r="EJ100" s="30"/>
      <c r="EK100" s="30"/>
      <c r="EL100" s="30"/>
      <c r="EM100" s="30"/>
      <c r="EN100" s="30"/>
      <c r="EO100" s="30"/>
      <c r="EP100" s="30"/>
      <c r="EQ100" s="30"/>
      <c r="ER100" s="30"/>
      <c r="ES100" s="30"/>
      <c r="ET100" s="30"/>
      <c r="EU100" s="30"/>
      <c r="EV100" s="30"/>
      <c r="EW100" s="30"/>
      <c r="EX100" s="30"/>
      <c r="EY100" s="30"/>
      <c r="EZ100" s="30"/>
      <c r="FA100" s="30"/>
      <c r="FB100" s="30"/>
      <c r="FC100" s="30"/>
      <c r="FD100" s="30"/>
      <c r="FE100" s="30"/>
      <c r="FF100" s="30"/>
      <c r="FG100" s="30"/>
      <c r="FH100" s="30"/>
      <c r="FI100" s="30"/>
      <c r="FJ100" s="30"/>
      <c r="FK100" s="30"/>
      <c r="FL100" s="30"/>
      <c r="FM100" s="30"/>
      <c r="FN100" s="30"/>
      <c r="FO100" s="30"/>
      <c r="FP100" s="30"/>
      <c r="FQ100" s="30"/>
      <c r="FR100" s="30"/>
      <c r="FS100" s="30"/>
      <c r="FT100" s="30"/>
      <c r="FU100" s="30"/>
      <c r="FV100" s="30"/>
      <c r="FW100" s="30"/>
      <c r="FX100" s="30"/>
      <c r="FY100" s="30"/>
      <c r="FZ100" s="30"/>
      <c r="GA100" s="30"/>
      <c r="GB100" s="30"/>
      <c r="GC100" s="30"/>
      <c r="GD100" s="30"/>
      <c r="GE100" s="30"/>
      <c r="GF100" s="30"/>
      <c r="GG100" s="30"/>
      <c r="GH100" s="30"/>
      <c r="GI100" s="30"/>
      <c r="GJ100" s="30"/>
      <c r="GK100" s="30"/>
      <c r="GL100" s="30"/>
      <c r="GM100" s="30"/>
      <c r="GN100" s="30"/>
      <c r="GO100" s="30"/>
      <c r="GP100" s="30"/>
      <c r="GQ100" s="30"/>
      <c r="GR100" s="30"/>
      <c r="GS100" s="30"/>
      <c r="GT100" s="30"/>
      <c r="GU100" s="30"/>
      <c r="GV100" s="30"/>
      <c r="GW100" s="30"/>
      <c r="GX100" s="30"/>
      <c r="GY100" s="30"/>
      <c r="GZ100" s="30"/>
      <c r="HA100" s="30"/>
      <c r="HB100" s="30"/>
      <c r="HC100" s="30"/>
      <c r="HD100" s="30"/>
      <c r="HE100" s="30"/>
      <c r="HF100" s="30"/>
      <c r="HG100" s="30"/>
      <c r="HH100" s="30"/>
      <c r="HI100" s="30"/>
      <c r="HJ100" s="30"/>
      <c r="HK100" s="30"/>
      <c r="HL100" s="30"/>
      <c r="HM100" s="30"/>
      <c r="HN100" s="30"/>
      <c r="HO100" s="30"/>
      <c r="HP100" s="30"/>
      <c r="HQ100" s="30"/>
      <c r="HR100" s="30"/>
      <c r="HS100" s="30"/>
      <c r="HT100" s="30"/>
      <c r="HU100" s="30"/>
      <c r="HV100" s="30"/>
      <c r="HW100" s="30"/>
      <c r="HX100" s="30"/>
      <c r="HY100" s="30"/>
      <c r="HZ100" s="30"/>
      <c r="IA100" s="30"/>
      <c r="IB100" s="30"/>
      <c r="IC100" s="30"/>
      <c r="ID100" s="30"/>
      <c r="IE100" s="30"/>
      <c r="IF100" s="30"/>
      <c r="IG100" s="30"/>
      <c r="IH100" s="30"/>
      <c r="II100" s="30"/>
      <c r="IJ100" s="30"/>
      <c r="IK100" s="30"/>
      <c r="IL100" s="30"/>
      <c r="IM100" s="30"/>
      <c r="IN100" s="30"/>
      <c r="IO100" s="30"/>
      <c r="IP100" s="30"/>
      <c r="IQ100" s="30"/>
      <c r="IR100" s="30"/>
      <c r="IS100" s="30"/>
      <c r="IT100" s="30"/>
      <c r="IU100" s="30"/>
      <c r="IV100" s="30"/>
    </row>
    <row r="101" spans="1:256" customFormat="1" ht="15" customHeight="1" x14ac:dyDescent="0.2">
      <c r="A101" s="184" t="s">
        <v>82</v>
      </c>
      <c r="B101" s="200">
        <v>2</v>
      </c>
      <c r="C101" s="201">
        <v>5</v>
      </c>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c r="CD101" s="30"/>
      <c r="CE101" s="30"/>
      <c r="CF101" s="30"/>
      <c r="CG101" s="30"/>
      <c r="CH101" s="30"/>
      <c r="CI101" s="30"/>
      <c r="CJ101" s="30"/>
      <c r="CK101" s="30"/>
      <c r="CL101" s="30"/>
      <c r="CM101" s="30"/>
      <c r="CN101" s="30"/>
      <c r="CO101" s="30"/>
      <c r="CP101" s="30"/>
      <c r="CQ101" s="30"/>
      <c r="CR101" s="30"/>
      <c r="CS101" s="30"/>
      <c r="CT101" s="30"/>
      <c r="CU101" s="30"/>
      <c r="CV101" s="30"/>
      <c r="CW101" s="30"/>
      <c r="CX101" s="30"/>
      <c r="CY101" s="30"/>
      <c r="CZ101" s="30"/>
      <c r="DA101" s="30"/>
      <c r="DB101" s="30"/>
      <c r="DC101" s="30"/>
      <c r="DD101" s="30"/>
      <c r="DE101" s="30"/>
      <c r="DF101" s="30"/>
      <c r="DG101" s="30"/>
      <c r="DH101" s="30"/>
      <c r="DI101" s="30"/>
      <c r="DJ101" s="30"/>
      <c r="DK101" s="30"/>
      <c r="DL101" s="30"/>
      <c r="DM101" s="30"/>
      <c r="DN101" s="30"/>
      <c r="DO101" s="30"/>
      <c r="DP101" s="30"/>
      <c r="DQ101" s="30"/>
      <c r="DR101" s="30"/>
      <c r="DS101" s="30"/>
      <c r="DT101" s="30"/>
      <c r="DU101" s="30"/>
      <c r="DV101" s="30"/>
      <c r="DW101" s="30"/>
      <c r="DX101" s="30"/>
      <c r="DY101" s="30"/>
      <c r="DZ101" s="30"/>
      <c r="EA101" s="30"/>
      <c r="EB101" s="30"/>
      <c r="EC101" s="30"/>
      <c r="ED101" s="30"/>
      <c r="EE101" s="30"/>
      <c r="EF101" s="30"/>
      <c r="EG101" s="30"/>
      <c r="EH101" s="30"/>
      <c r="EI101" s="30"/>
      <c r="EJ101" s="30"/>
      <c r="EK101" s="30"/>
      <c r="EL101" s="30"/>
      <c r="EM101" s="30"/>
      <c r="EN101" s="30"/>
      <c r="EO101" s="30"/>
      <c r="EP101" s="30"/>
      <c r="EQ101" s="30"/>
      <c r="ER101" s="30"/>
      <c r="ES101" s="30"/>
      <c r="ET101" s="30"/>
      <c r="EU101" s="30"/>
      <c r="EV101" s="30"/>
      <c r="EW101" s="30"/>
      <c r="EX101" s="30"/>
      <c r="EY101" s="30"/>
      <c r="EZ101" s="30"/>
      <c r="FA101" s="30"/>
      <c r="FB101" s="30"/>
      <c r="FC101" s="30"/>
      <c r="FD101" s="30"/>
      <c r="FE101" s="30"/>
      <c r="FF101" s="30"/>
      <c r="FG101" s="30"/>
      <c r="FH101" s="30"/>
      <c r="FI101" s="30"/>
      <c r="FJ101" s="30"/>
      <c r="FK101" s="30"/>
      <c r="FL101" s="30"/>
      <c r="FM101" s="30"/>
      <c r="FN101" s="30"/>
      <c r="FO101" s="30"/>
      <c r="FP101" s="30"/>
      <c r="FQ101" s="30"/>
      <c r="FR101" s="30"/>
      <c r="FS101" s="30"/>
      <c r="FT101" s="30"/>
      <c r="FU101" s="30"/>
      <c r="FV101" s="30"/>
      <c r="FW101" s="30"/>
      <c r="FX101" s="30"/>
      <c r="FY101" s="30"/>
      <c r="FZ101" s="30"/>
      <c r="GA101" s="30"/>
      <c r="GB101" s="30"/>
      <c r="GC101" s="30"/>
      <c r="GD101" s="30"/>
      <c r="GE101" s="30"/>
      <c r="GF101" s="30"/>
      <c r="GG101" s="30"/>
      <c r="GH101" s="30"/>
      <c r="GI101" s="30"/>
      <c r="GJ101" s="30"/>
      <c r="GK101" s="30"/>
      <c r="GL101" s="30"/>
      <c r="GM101" s="30"/>
      <c r="GN101" s="30"/>
      <c r="GO101" s="30"/>
      <c r="GP101" s="30"/>
      <c r="GQ101" s="30"/>
      <c r="GR101" s="30"/>
      <c r="GS101" s="30"/>
      <c r="GT101" s="30"/>
      <c r="GU101" s="30"/>
      <c r="GV101" s="30"/>
      <c r="GW101" s="30"/>
      <c r="GX101" s="30"/>
      <c r="GY101" s="30"/>
      <c r="GZ101" s="30"/>
      <c r="HA101" s="30"/>
      <c r="HB101" s="30"/>
      <c r="HC101" s="30"/>
      <c r="HD101" s="30"/>
      <c r="HE101" s="30"/>
      <c r="HF101" s="30"/>
      <c r="HG101" s="30"/>
      <c r="HH101" s="30"/>
      <c r="HI101" s="30"/>
      <c r="HJ101" s="30"/>
      <c r="HK101" s="30"/>
      <c r="HL101" s="30"/>
      <c r="HM101" s="30"/>
      <c r="HN101" s="30"/>
      <c r="HO101" s="30"/>
      <c r="HP101" s="30"/>
      <c r="HQ101" s="30"/>
      <c r="HR101" s="30"/>
      <c r="HS101" s="30"/>
      <c r="HT101" s="30"/>
      <c r="HU101" s="30"/>
      <c r="HV101" s="30"/>
      <c r="HW101" s="30"/>
      <c r="HX101" s="30"/>
      <c r="HY101" s="30"/>
      <c r="HZ101" s="30"/>
      <c r="IA101" s="30"/>
      <c r="IB101" s="30"/>
      <c r="IC101" s="30"/>
      <c r="ID101" s="30"/>
      <c r="IE101" s="30"/>
      <c r="IF101" s="30"/>
      <c r="IG101" s="30"/>
      <c r="IH101" s="30"/>
      <c r="II101" s="30"/>
      <c r="IJ101" s="30"/>
      <c r="IK101" s="30"/>
      <c r="IL101" s="30"/>
      <c r="IM101" s="30"/>
      <c r="IN101" s="30"/>
      <c r="IO101" s="30"/>
      <c r="IP101" s="30"/>
      <c r="IQ101" s="30"/>
      <c r="IR101" s="30"/>
      <c r="IS101" s="30"/>
      <c r="IT101" s="30"/>
      <c r="IU101" s="30"/>
      <c r="IV101" s="30"/>
    </row>
    <row r="102" spans="1:256" customFormat="1" ht="15" customHeight="1" x14ac:dyDescent="0.2">
      <c r="A102" s="184" t="s">
        <v>91</v>
      </c>
      <c r="B102" s="200">
        <v>27</v>
      </c>
      <c r="C102" s="201">
        <v>103</v>
      </c>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c r="CD102" s="30"/>
      <c r="CE102" s="30"/>
      <c r="CF102" s="30"/>
      <c r="CG102" s="30"/>
      <c r="CH102" s="30"/>
      <c r="CI102" s="30"/>
      <c r="CJ102" s="30"/>
      <c r="CK102" s="30"/>
      <c r="CL102" s="30"/>
      <c r="CM102" s="30"/>
      <c r="CN102" s="30"/>
      <c r="CO102" s="30"/>
      <c r="CP102" s="30"/>
      <c r="CQ102" s="30"/>
      <c r="CR102" s="30"/>
      <c r="CS102" s="30"/>
      <c r="CT102" s="30"/>
      <c r="CU102" s="30"/>
      <c r="CV102" s="30"/>
      <c r="CW102" s="30"/>
      <c r="CX102" s="30"/>
      <c r="CY102" s="30"/>
      <c r="CZ102" s="30"/>
      <c r="DA102" s="30"/>
      <c r="DB102" s="30"/>
      <c r="DC102" s="30"/>
      <c r="DD102" s="30"/>
      <c r="DE102" s="30"/>
      <c r="DF102" s="30"/>
      <c r="DG102" s="30"/>
      <c r="DH102" s="30"/>
      <c r="DI102" s="30"/>
      <c r="DJ102" s="30"/>
      <c r="DK102" s="30"/>
      <c r="DL102" s="30"/>
      <c r="DM102" s="30"/>
      <c r="DN102" s="30"/>
      <c r="DO102" s="30"/>
      <c r="DP102" s="30"/>
      <c r="DQ102" s="30"/>
      <c r="DR102" s="30"/>
      <c r="DS102" s="30"/>
      <c r="DT102" s="30"/>
      <c r="DU102" s="30"/>
      <c r="DV102" s="30"/>
      <c r="DW102" s="30"/>
      <c r="DX102" s="30"/>
      <c r="DY102" s="30"/>
      <c r="DZ102" s="30"/>
      <c r="EA102" s="30"/>
      <c r="EB102" s="30"/>
      <c r="EC102" s="30"/>
      <c r="ED102" s="30"/>
      <c r="EE102" s="30"/>
      <c r="EF102" s="30"/>
      <c r="EG102" s="30"/>
      <c r="EH102" s="30"/>
      <c r="EI102" s="30"/>
      <c r="EJ102" s="30"/>
      <c r="EK102" s="30"/>
      <c r="EL102" s="30"/>
      <c r="EM102" s="30"/>
      <c r="EN102" s="30"/>
      <c r="EO102" s="30"/>
      <c r="EP102" s="30"/>
      <c r="EQ102" s="30"/>
      <c r="ER102" s="30"/>
      <c r="ES102" s="30"/>
      <c r="ET102" s="30"/>
      <c r="EU102" s="30"/>
      <c r="EV102" s="30"/>
      <c r="EW102" s="30"/>
      <c r="EX102" s="30"/>
      <c r="EY102" s="30"/>
      <c r="EZ102" s="30"/>
      <c r="FA102" s="30"/>
      <c r="FB102" s="30"/>
      <c r="FC102" s="30"/>
      <c r="FD102" s="30"/>
      <c r="FE102" s="30"/>
      <c r="FF102" s="30"/>
      <c r="FG102" s="30"/>
      <c r="FH102" s="30"/>
      <c r="FI102" s="30"/>
      <c r="FJ102" s="30"/>
      <c r="FK102" s="30"/>
      <c r="FL102" s="30"/>
      <c r="FM102" s="30"/>
      <c r="FN102" s="30"/>
      <c r="FO102" s="30"/>
      <c r="FP102" s="30"/>
      <c r="FQ102" s="30"/>
      <c r="FR102" s="30"/>
      <c r="FS102" s="30"/>
      <c r="FT102" s="30"/>
      <c r="FU102" s="30"/>
      <c r="FV102" s="30"/>
      <c r="FW102" s="30"/>
      <c r="FX102" s="30"/>
      <c r="FY102" s="30"/>
      <c r="FZ102" s="30"/>
      <c r="GA102" s="30"/>
      <c r="GB102" s="30"/>
      <c r="GC102" s="30"/>
      <c r="GD102" s="30"/>
      <c r="GE102" s="30"/>
      <c r="GF102" s="30"/>
      <c r="GG102" s="30"/>
      <c r="GH102" s="30"/>
      <c r="GI102" s="30"/>
      <c r="GJ102" s="30"/>
      <c r="GK102" s="30"/>
      <c r="GL102" s="30"/>
      <c r="GM102" s="30"/>
      <c r="GN102" s="30"/>
      <c r="GO102" s="30"/>
      <c r="GP102" s="30"/>
      <c r="GQ102" s="30"/>
      <c r="GR102" s="30"/>
      <c r="GS102" s="30"/>
      <c r="GT102" s="30"/>
      <c r="GU102" s="30"/>
      <c r="GV102" s="30"/>
      <c r="GW102" s="30"/>
      <c r="GX102" s="30"/>
      <c r="GY102" s="30"/>
      <c r="GZ102" s="30"/>
      <c r="HA102" s="30"/>
      <c r="HB102" s="30"/>
      <c r="HC102" s="30"/>
      <c r="HD102" s="30"/>
      <c r="HE102" s="30"/>
      <c r="HF102" s="30"/>
      <c r="HG102" s="30"/>
      <c r="HH102" s="30"/>
      <c r="HI102" s="30"/>
      <c r="HJ102" s="30"/>
      <c r="HK102" s="30"/>
      <c r="HL102" s="30"/>
      <c r="HM102" s="30"/>
      <c r="HN102" s="30"/>
      <c r="HO102" s="30"/>
      <c r="HP102" s="30"/>
      <c r="HQ102" s="30"/>
      <c r="HR102" s="30"/>
      <c r="HS102" s="30"/>
      <c r="HT102" s="30"/>
      <c r="HU102" s="30"/>
      <c r="HV102" s="30"/>
      <c r="HW102" s="30"/>
      <c r="HX102" s="30"/>
      <c r="HY102" s="30"/>
      <c r="HZ102" s="30"/>
      <c r="IA102" s="30"/>
      <c r="IB102" s="30"/>
      <c r="IC102" s="30"/>
      <c r="ID102" s="30"/>
      <c r="IE102" s="30"/>
      <c r="IF102" s="30"/>
      <c r="IG102" s="30"/>
      <c r="IH102" s="30"/>
      <c r="II102" s="30"/>
      <c r="IJ102" s="30"/>
      <c r="IK102" s="30"/>
      <c r="IL102" s="30"/>
      <c r="IM102" s="30"/>
      <c r="IN102" s="30"/>
      <c r="IO102" s="30"/>
      <c r="IP102" s="30"/>
      <c r="IQ102" s="30"/>
      <c r="IR102" s="30"/>
      <c r="IS102" s="30"/>
      <c r="IT102" s="30"/>
      <c r="IU102" s="30"/>
      <c r="IV102" s="30"/>
    </row>
    <row r="103" spans="1:256" customFormat="1" ht="15" customHeight="1" x14ac:dyDescent="0.2">
      <c r="A103" s="184" t="s">
        <v>105</v>
      </c>
      <c r="B103" s="200">
        <v>2</v>
      </c>
      <c r="C103" s="201">
        <v>5</v>
      </c>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c r="CD103" s="30"/>
      <c r="CE103" s="30"/>
      <c r="CF103" s="30"/>
      <c r="CG103" s="30"/>
      <c r="CH103" s="30"/>
      <c r="CI103" s="30"/>
      <c r="CJ103" s="30"/>
      <c r="CK103" s="30"/>
      <c r="CL103" s="30"/>
      <c r="CM103" s="30"/>
      <c r="CN103" s="30"/>
      <c r="CO103" s="30"/>
      <c r="CP103" s="30"/>
      <c r="CQ103" s="30"/>
      <c r="CR103" s="30"/>
      <c r="CS103" s="30"/>
      <c r="CT103" s="30"/>
      <c r="CU103" s="30"/>
      <c r="CV103" s="30"/>
      <c r="CW103" s="30"/>
      <c r="CX103" s="30"/>
      <c r="CY103" s="30"/>
      <c r="CZ103" s="30"/>
      <c r="DA103" s="30"/>
      <c r="DB103" s="30"/>
      <c r="DC103" s="30"/>
      <c r="DD103" s="30"/>
      <c r="DE103" s="30"/>
      <c r="DF103" s="30"/>
      <c r="DG103" s="30"/>
      <c r="DH103" s="30"/>
      <c r="DI103" s="30"/>
      <c r="DJ103" s="30"/>
      <c r="DK103" s="30"/>
      <c r="DL103" s="30"/>
      <c r="DM103" s="30"/>
      <c r="DN103" s="30"/>
      <c r="DO103" s="30"/>
      <c r="DP103" s="30"/>
      <c r="DQ103" s="30"/>
      <c r="DR103" s="30"/>
      <c r="DS103" s="30"/>
      <c r="DT103" s="30"/>
      <c r="DU103" s="30"/>
      <c r="DV103" s="30"/>
      <c r="DW103" s="30"/>
      <c r="DX103" s="30"/>
      <c r="DY103" s="30"/>
      <c r="DZ103" s="30"/>
      <c r="EA103" s="30"/>
      <c r="EB103" s="30"/>
      <c r="EC103" s="30"/>
      <c r="ED103" s="30"/>
      <c r="EE103" s="30"/>
      <c r="EF103" s="30"/>
      <c r="EG103" s="30"/>
      <c r="EH103" s="30"/>
      <c r="EI103" s="30"/>
      <c r="EJ103" s="30"/>
      <c r="EK103" s="30"/>
      <c r="EL103" s="30"/>
      <c r="EM103" s="30"/>
      <c r="EN103" s="30"/>
      <c r="EO103" s="30"/>
      <c r="EP103" s="30"/>
      <c r="EQ103" s="30"/>
      <c r="ER103" s="30"/>
      <c r="ES103" s="30"/>
      <c r="ET103" s="30"/>
      <c r="EU103" s="30"/>
      <c r="EV103" s="30"/>
      <c r="EW103" s="30"/>
      <c r="EX103" s="30"/>
      <c r="EY103" s="30"/>
      <c r="EZ103" s="30"/>
      <c r="FA103" s="30"/>
      <c r="FB103" s="30"/>
      <c r="FC103" s="30"/>
      <c r="FD103" s="30"/>
      <c r="FE103" s="30"/>
      <c r="FF103" s="30"/>
      <c r="FG103" s="30"/>
      <c r="FH103" s="30"/>
      <c r="FI103" s="30"/>
      <c r="FJ103" s="30"/>
      <c r="FK103" s="30"/>
      <c r="FL103" s="30"/>
      <c r="FM103" s="30"/>
      <c r="FN103" s="30"/>
      <c r="FO103" s="30"/>
      <c r="FP103" s="30"/>
      <c r="FQ103" s="30"/>
      <c r="FR103" s="30"/>
      <c r="FS103" s="30"/>
      <c r="FT103" s="30"/>
      <c r="FU103" s="30"/>
      <c r="FV103" s="30"/>
      <c r="FW103" s="30"/>
      <c r="FX103" s="30"/>
      <c r="FY103" s="30"/>
      <c r="FZ103" s="30"/>
      <c r="GA103" s="30"/>
      <c r="GB103" s="30"/>
      <c r="GC103" s="30"/>
      <c r="GD103" s="30"/>
      <c r="GE103" s="30"/>
      <c r="GF103" s="30"/>
      <c r="GG103" s="30"/>
      <c r="GH103" s="30"/>
      <c r="GI103" s="30"/>
      <c r="GJ103" s="30"/>
      <c r="GK103" s="30"/>
      <c r="GL103" s="30"/>
      <c r="GM103" s="30"/>
      <c r="GN103" s="30"/>
      <c r="GO103" s="30"/>
      <c r="GP103" s="30"/>
      <c r="GQ103" s="30"/>
      <c r="GR103" s="30"/>
      <c r="GS103" s="30"/>
      <c r="GT103" s="30"/>
      <c r="GU103" s="30"/>
      <c r="GV103" s="30"/>
      <c r="GW103" s="30"/>
      <c r="GX103" s="30"/>
      <c r="GY103" s="30"/>
      <c r="GZ103" s="30"/>
      <c r="HA103" s="30"/>
      <c r="HB103" s="30"/>
      <c r="HC103" s="30"/>
      <c r="HD103" s="30"/>
      <c r="HE103" s="30"/>
      <c r="HF103" s="30"/>
      <c r="HG103" s="30"/>
      <c r="HH103" s="30"/>
      <c r="HI103" s="30"/>
      <c r="HJ103" s="30"/>
      <c r="HK103" s="30"/>
      <c r="HL103" s="30"/>
      <c r="HM103" s="30"/>
      <c r="HN103" s="30"/>
      <c r="HO103" s="30"/>
      <c r="HP103" s="30"/>
      <c r="HQ103" s="30"/>
      <c r="HR103" s="30"/>
      <c r="HS103" s="30"/>
      <c r="HT103" s="30"/>
      <c r="HU103" s="30"/>
      <c r="HV103" s="30"/>
      <c r="HW103" s="30"/>
      <c r="HX103" s="30"/>
      <c r="HY103" s="30"/>
      <c r="HZ103" s="30"/>
      <c r="IA103" s="30"/>
      <c r="IB103" s="30"/>
      <c r="IC103" s="30"/>
      <c r="ID103" s="30"/>
      <c r="IE103" s="30"/>
      <c r="IF103" s="30"/>
      <c r="IG103" s="30"/>
      <c r="IH103" s="30"/>
      <c r="II103" s="30"/>
      <c r="IJ103" s="30"/>
      <c r="IK103" s="30"/>
      <c r="IL103" s="30"/>
      <c r="IM103" s="30"/>
      <c r="IN103" s="30"/>
      <c r="IO103" s="30"/>
      <c r="IP103" s="30"/>
      <c r="IQ103" s="30"/>
      <c r="IR103" s="30"/>
      <c r="IS103" s="30"/>
      <c r="IT103" s="30"/>
      <c r="IU103" s="30"/>
      <c r="IV103" s="30"/>
    </row>
    <row r="104" spans="1:256" customFormat="1" ht="15" customHeight="1" x14ac:dyDescent="0.2">
      <c r="A104" s="184" t="s">
        <v>84</v>
      </c>
      <c r="B104" s="200">
        <v>1</v>
      </c>
      <c r="C104" s="201">
        <v>1</v>
      </c>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c r="CD104" s="30"/>
      <c r="CE104" s="30"/>
      <c r="CF104" s="30"/>
      <c r="CG104" s="30"/>
      <c r="CH104" s="30"/>
      <c r="CI104" s="30"/>
      <c r="CJ104" s="30"/>
      <c r="CK104" s="30"/>
      <c r="CL104" s="30"/>
      <c r="CM104" s="30"/>
      <c r="CN104" s="30"/>
      <c r="CO104" s="30"/>
      <c r="CP104" s="30"/>
      <c r="CQ104" s="30"/>
      <c r="CR104" s="30"/>
      <c r="CS104" s="30"/>
      <c r="CT104" s="30"/>
      <c r="CU104" s="30"/>
      <c r="CV104" s="30"/>
      <c r="CW104" s="30"/>
      <c r="CX104" s="30"/>
      <c r="CY104" s="30"/>
      <c r="CZ104" s="30"/>
      <c r="DA104" s="30"/>
      <c r="DB104" s="30"/>
      <c r="DC104" s="30"/>
      <c r="DD104" s="30"/>
      <c r="DE104" s="30"/>
      <c r="DF104" s="30"/>
      <c r="DG104" s="30"/>
      <c r="DH104" s="30"/>
      <c r="DI104" s="30"/>
      <c r="DJ104" s="30"/>
      <c r="DK104" s="30"/>
      <c r="DL104" s="30"/>
      <c r="DM104" s="30"/>
      <c r="DN104" s="30"/>
      <c r="DO104" s="30"/>
      <c r="DP104" s="30"/>
      <c r="DQ104" s="30"/>
      <c r="DR104" s="30"/>
      <c r="DS104" s="30"/>
      <c r="DT104" s="30"/>
      <c r="DU104" s="30"/>
      <c r="DV104" s="30"/>
      <c r="DW104" s="30"/>
      <c r="DX104" s="30"/>
      <c r="DY104" s="30"/>
      <c r="DZ104" s="30"/>
      <c r="EA104" s="30"/>
      <c r="EB104" s="30"/>
      <c r="EC104" s="30"/>
      <c r="ED104" s="30"/>
      <c r="EE104" s="30"/>
      <c r="EF104" s="30"/>
      <c r="EG104" s="30"/>
      <c r="EH104" s="30"/>
      <c r="EI104" s="30"/>
      <c r="EJ104" s="30"/>
      <c r="EK104" s="30"/>
      <c r="EL104" s="30"/>
      <c r="EM104" s="30"/>
      <c r="EN104" s="30"/>
      <c r="EO104" s="30"/>
      <c r="EP104" s="30"/>
      <c r="EQ104" s="30"/>
      <c r="ER104" s="30"/>
      <c r="ES104" s="30"/>
      <c r="ET104" s="30"/>
      <c r="EU104" s="30"/>
      <c r="EV104" s="30"/>
      <c r="EW104" s="30"/>
      <c r="EX104" s="30"/>
      <c r="EY104" s="30"/>
      <c r="EZ104" s="30"/>
      <c r="FA104" s="30"/>
      <c r="FB104" s="30"/>
      <c r="FC104" s="30"/>
      <c r="FD104" s="30"/>
      <c r="FE104" s="30"/>
      <c r="FF104" s="30"/>
      <c r="FG104" s="30"/>
      <c r="FH104" s="30"/>
      <c r="FI104" s="30"/>
      <c r="FJ104" s="30"/>
      <c r="FK104" s="30"/>
      <c r="FL104" s="30"/>
      <c r="FM104" s="30"/>
      <c r="FN104" s="30"/>
      <c r="FO104" s="30"/>
      <c r="FP104" s="30"/>
      <c r="FQ104" s="30"/>
      <c r="FR104" s="30"/>
      <c r="FS104" s="30"/>
      <c r="FT104" s="30"/>
      <c r="FU104" s="30"/>
      <c r="FV104" s="30"/>
      <c r="FW104" s="30"/>
      <c r="FX104" s="30"/>
      <c r="FY104" s="30"/>
      <c r="FZ104" s="30"/>
      <c r="GA104" s="30"/>
      <c r="GB104" s="30"/>
      <c r="GC104" s="30"/>
      <c r="GD104" s="30"/>
      <c r="GE104" s="30"/>
      <c r="GF104" s="30"/>
      <c r="GG104" s="30"/>
      <c r="GH104" s="30"/>
      <c r="GI104" s="30"/>
      <c r="GJ104" s="30"/>
      <c r="GK104" s="30"/>
      <c r="GL104" s="30"/>
      <c r="GM104" s="30"/>
      <c r="GN104" s="30"/>
      <c r="GO104" s="30"/>
      <c r="GP104" s="30"/>
      <c r="GQ104" s="30"/>
      <c r="GR104" s="30"/>
      <c r="GS104" s="30"/>
      <c r="GT104" s="30"/>
      <c r="GU104" s="30"/>
      <c r="GV104" s="30"/>
      <c r="GW104" s="30"/>
      <c r="GX104" s="30"/>
      <c r="GY104" s="30"/>
      <c r="GZ104" s="30"/>
      <c r="HA104" s="30"/>
      <c r="HB104" s="30"/>
      <c r="HC104" s="30"/>
      <c r="HD104" s="30"/>
      <c r="HE104" s="30"/>
      <c r="HF104" s="30"/>
      <c r="HG104" s="30"/>
      <c r="HH104" s="30"/>
      <c r="HI104" s="30"/>
      <c r="HJ104" s="30"/>
      <c r="HK104" s="30"/>
      <c r="HL104" s="30"/>
      <c r="HM104" s="30"/>
      <c r="HN104" s="30"/>
      <c r="HO104" s="30"/>
      <c r="HP104" s="30"/>
      <c r="HQ104" s="30"/>
      <c r="HR104" s="30"/>
      <c r="HS104" s="30"/>
      <c r="HT104" s="30"/>
      <c r="HU104" s="30"/>
      <c r="HV104" s="30"/>
      <c r="HW104" s="30"/>
      <c r="HX104" s="30"/>
      <c r="HY104" s="30"/>
      <c r="HZ104" s="30"/>
      <c r="IA104" s="30"/>
      <c r="IB104" s="30"/>
      <c r="IC104" s="30"/>
      <c r="ID104" s="30"/>
      <c r="IE104" s="30"/>
      <c r="IF104" s="30"/>
      <c r="IG104" s="30"/>
      <c r="IH104" s="30"/>
      <c r="II104" s="30"/>
      <c r="IJ104" s="30"/>
      <c r="IK104" s="30"/>
      <c r="IL104" s="30"/>
      <c r="IM104" s="30"/>
      <c r="IN104" s="30"/>
      <c r="IO104" s="30"/>
      <c r="IP104" s="30"/>
      <c r="IQ104" s="30"/>
      <c r="IR104" s="30"/>
      <c r="IS104" s="30"/>
      <c r="IT104" s="30"/>
      <c r="IU104" s="30"/>
      <c r="IV104" s="30"/>
    </row>
    <row r="105" spans="1:256" customFormat="1" ht="15" customHeight="1" thickBot="1" x14ac:dyDescent="0.25">
      <c r="A105" s="202"/>
      <c r="B105" s="203"/>
      <c r="C105" s="204"/>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c r="CD105" s="30"/>
      <c r="CE105" s="30"/>
      <c r="CF105" s="30"/>
      <c r="CG105" s="30"/>
      <c r="CH105" s="30"/>
      <c r="CI105" s="30"/>
      <c r="CJ105" s="30"/>
      <c r="CK105" s="30"/>
      <c r="CL105" s="30"/>
      <c r="CM105" s="30"/>
      <c r="CN105" s="30"/>
      <c r="CO105" s="30"/>
      <c r="CP105" s="30"/>
      <c r="CQ105" s="30"/>
      <c r="CR105" s="30"/>
      <c r="CS105" s="30"/>
      <c r="CT105" s="30"/>
      <c r="CU105" s="30"/>
      <c r="CV105" s="30"/>
      <c r="CW105" s="30"/>
      <c r="CX105" s="30"/>
      <c r="CY105" s="30"/>
      <c r="CZ105" s="30"/>
      <c r="DA105" s="30"/>
      <c r="DB105" s="30"/>
      <c r="DC105" s="30"/>
      <c r="DD105" s="30"/>
      <c r="DE105" s="30"/>
      <c r="DF105" s="30"/>
      <c r="DG105" s="30"/>
      <c r="DH105" s="30"/>
      <c r="DI105" s="30"/>
      <c r="DJ105" s="30"/>
      <c r="DK105" s="30"/>
      <c r="DL105" s="30"/>
      <c r="DM105" s="30"/>
      <c r="DN105" s="30"/>
      <c r="DO105" s="30"/>
      <c r="DP105" s="30"/>
      <c r="DQ105" s="30"/>
      <c r="DR105" s="30"/>
      <c r="DS105" s="30"/>
      <c r="DT105" s="30"/>
      <c r="DU105" s="30"/>
      <c r="DV105" s="30"/>
      <c r="DW105" s="30"/>
      <c r="DX105" s="30"/>
      <c r="DY105" s="30"/>
      <c r="DZ105" s="30"/>
      <c r="EA105" s="30"/>
      <c r="EB105" s="30"/>
      <c r="EC105" s="30"/>
      <c r="ED105" s="30"/>
      <c r="EE105" s="30"/>
      <c r="EF105" s="30"/>
      <c r="EG105" s="30"/>
      <c r="EH105" s="30"/>
      <c r="EI105" s="30"/>
      <c r="EJ105" s="30"/>
      <c r="EK105" s="30"/>
      <c r="EL105" s="30"/>
      <c r="EM105" s="30"/>
      <c r="EN105" s="30"/>
      <c r="EO105" s="30"/>
      <c r="EP105" s="30"/>
      <c r="EQ105" s="30"/>
      <c r="ER105" s="30"/>
      <c r="ES105" s="30"/>
      <c r="ET105" s="30"/>
      <c r="EU105" s="30"/>
      <c r="EV105" s="30"/>
      <c r="EW105" s="30"/>
      <c r="EX105" s="30"/>
      <c r="EY105" s="30"/>
      <c r="EZ105" s="30"/>
      <c r="FA105" s="30"/>
      <c r="FB105" s="30"/>
      <c r="FC105" s="30"/>
      <c r="FD105" s="30"/>
      <c r="FE105" s="30"/>
      <c r="FF105" s="30"/>
      <c r="FG105" s="30"/>
      <c r="FH105" s="30"/>
      <c r="FI105" s="30"/>
      <c r="FJ105" s="30"/>
      <c r="FK105" s="30"/>
      <c r="FL105" s="30"/>
      <c r="FM105" s="30"/>
      <c r="FN105" s="30"/>
      <c r="FO105" s="30"/>
      <c r="FP105" s="30"/>
      <c r="FQ105" s="30"/>
      <c r="FR105" s="30"/>
      <c r="FS105" s="30"/>
      <c r="FT105" s="30"/>
      <c r="FU105" s="30"/>
      <c r="FV105" s="30"/>
      <c r="FW105" s="30"/>
      <c r="FX105" s="30"/>
      <c r="FY105" s="30"/>
      <c r="FZ105" s="30"/>
      <c r="GA105" s="30"/>
      <c r="GB105" s="30"/>
      <c r="GC105" s="30"/>
      <c r="GD105" s="30"/>
      <c r="GE105" s="30"/>
      <c r="GF105" s="30"/>
      <c r="GG105" s="30"/>
      <c r="GH105" s="30"/>
      <c r="GI105" s="30"/>
      <c r="GJ105" s="30"/>
      <c r="GK105" s="30"/>
      <c r="GL105" s="30"/>
      <c r="GM105" s="30"/>
      <c r="GN105" s="30"/>
      <c r="GO105" s="30"/>
      <c r="GP105" s="30"/>
      <c r="GQ105" s="30"/>
      <c r="GR105" s="30"/>
      <c r="GS105" s="30"/>
      <c r="GT105" s="30"/>
      <c r="GU105" s="30"/>
      <c r="GV105" s="30"/>
      <c r="GW105" s="30"/>
      <c r="GX105" s="30"/>
      <c r="GY105" s="30"/>
      <c r="GZ105" s="30"/>
      <c r="HA105" s="30"/>
      <c r="HB105" s="30"/>
      <c r="HC105" s="30"/>
      <c r="HD105" s="30"/>
      <c r="HE105" s="30"/>
      <c r="HF105" s="30"/>
      <c r="HG105" s="30"/>
      <c r="HH105" s="30"/>
      <c r="HI105" s="30"/>
      <c r="HJ105" s="30"/>
      <c r="HK105" s="30"/>
      <c r="HL105" s="30"/>
      <c r="HM105" s="30"/>
      <c r="HN105" s="30"/>
      <c r="HO105" s="30"/>
      <c r="HP105" s="30"/>
      <c r="HQ105" s="30"/>
      <c r="HR105" s="30"/>
      <c r="HS105" s="30"/>
      <c r="HT105" s="30"/>
      <c r="HU105" s="30"/>
      <c r="HV105" s="30"/>
      <c r="HW105" s="30"/>
      <c r="HX105" s="30"/>
      <c r="HY105" s="30"/>
      <c r="HZ105" s="30"/>
      <c r="IA105" s="30"/>
      <c r="IB105" s="30"/>
      <c r="IC105" s="30"/>
      <c r="ID105" s="30"/>
      <c r="IE105" s="30"/>
      <c r="IF105" s="30"/>
      <c r="IG105" s="30"/>
      <c r="IH105" s="30"/>
      <c r="II105" s="30"/>
      <c r="IJ105" s="30"/>
      <c r="IK105" s="30"/>
      <c r="IL105" s="30"/>
      <c r="IM105" s="30"/>
      <c r="IN105" s="30"/>
      <c r="IO105" s="30"/>
      <c r="IP105" s="30"/>
      <c r="IQ105" s="30"/>
      <c r="IR105" s="30"/>
      <c r="IS105" s="30"/>
      <c r="IT105" s="30"/>
      <c r="IU105" s="30"/>
      <c r="IV105" s="30"/>
    </row>
    <row r="106" spans="1:256" customFormat="1" ht="13.5" thickBot="1" x14ac:dyDescent="0.25">
      <c r="A106" s="191" t="s">
        <v>73</v>
      </c>
      <c r="B106" s="205">
        <v>288</v>
      </c>
      <c r="C106" s="206">
        <v>440</v>
      </c>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c r="CD106" s="30"/>
      <c r="CE106" s="30"/>
      <c r="CF106" s="30"/>
      <c r="CG106" s="30"/>
      <c r="CH106" s="30"/>
      <c r="CI106" s="30"/>
      <c r="CJ106" s="30"/>
      <c r="CK106" s="30"/>
      <c r="CL106" s="30"/>
      <c r="CM106" s="30"/>
      <c r="CN106" s="30"/>
      <c r="CO106" s="30"/>
      <c r="CP106" s="30"/>
      <c r="CQ106" s="30"/>
      <c r="CR106" s="30"/>
      <c r="CS106" s="30"/>
      <c r="CT106" s="30"/>
      <c r="CU106" s="30"/>
      <c r="CV106" s="30"/>
      <c r="CW106" s="30"/>
      <c r="CX106" s="30"/>
      <c r="CY106" s="30"/>
      <c r="CZ106" s="30"/>
      <c r="DA106" s="30"/>
      <c r="DB106" s="30"/>
      <c r="DC106" s="30"/>
      <c r="DD106" s="30"/>
      <c r="DE106" s="30"/>
      <c r="DF106" s="30"/>
      <c r="DG106" s="30"/>
      <c r="DH106" s="30"/>
      <c r="DI106" s="30"/>
      <c r="DJ106" s="30"/>
      <c r="DK106" s="30"/>
      <c r="DL106" s="30"/>
      <c r="DM106" s="30"/>
      <c r="DN106" s="30"/>
      <c r="DO106" s="30"/>
      <c r="DP106" s="30"/>
      <c r="DQ106" s="30"/>
      <c r="DR106" s="30"/>
      <c r="DS106" s="30"/>
      <c r="DT106" s="30"/>
      <c r="DU106" s="30"/>
      <c r="DV106" s="30"/>
      <c r="DW106" s="30"/>
      <c r="DX106" s="30"/>
      <c r="DY106" s="30"/>
      <c r="DZ106" s="30"/>
      <c r="EA106" s="30"/>
      <c r="EB106" s="30"/>
      <c r="EC106" s="30"/>
      <c r="ED106" s="30"/>
      <c r="EE106" s="30"/>
      <c r="EF106" s="30"/>
      <c r="EG106" s="30"/>
      <c r="EH106" s="30"/>
      <c r="EI106" s="30"/>
      <c r="EJ106" s="30"/>
      <c r="EK106" s="30"/>
      <c r="EL106" s="30"/>
      <c r="EM106" s="30"/>
      <c r="EN106" s="30"/>
      <c r="EO106" s="30"/>
      <c r="EP106" s="30"/>
      <c r="EQ106" s="30"/>
      <c r="ER106" s="30"/>
      <c r="ES106" s="30"/>
      <c r="ET106" s="30"/>
      <c r="EU106" s="30"/>
      <c r="EV106" s="30"/>
      <c r="EW106" s="30"/>
      <c r="EX106" s="30"/>
      <c r="EY106" s="30"/>
      <c r="EZ106" s="30"/>
      <c r="FA106" s="30"/>
      <c r="FB106" s="30"/>
      <c r="FC106" s="30"/>
      <c r="FD106" s="30"/>
      <c r="FE106" s="30"/>
      <c r="FF106" s="30"/>
      <c r="FG106" s="30"/>
      <c r="FH106" s="30"/>
      <c r="FI106" s="30"/>
      <c r="FJ106" s="30"/>
      <c r="FK106" s="30"/>
      <c r="FL106" s="30"/>
      <c r="FM106" s="30"/>
      <c r="FN106" s="30"/>
      <c r="FO106" s="30"/>
      <c r="FP106" s="30"/>
      <c r="FQ106" s="30"/>
      <c r="FR106" s="30"/>
      <c r="FS106" s="30"/>
      <c r="FT106" s="30"/>
      <c r="FU106" s="30"/>
      <c r="FV106" s="30"/>
      <c r="FW106" s="30"/>
      <c r="FX106" s="30"/>
      <c r="FY106" s="30"/>
      <c r="FZ106" s="30"/>
      <c r="GA106" s="30"/>
      <c r="GB106" s="30"/>
      <c r="GC106" s="30"/>
      <c r="GD106" s="30"/>
      <c r="GE106" s="30"/>
      <c r="GF106" s="30"/>
      <c r="GG106" s="30"/>
      <c r="GH106" s="30"/>
      <c r="GI106" s="30"/>
      <c r="GJ106" s="30"/>
      <c r="GK106" s="30"/>
      <c r="GL106" s="30"/>
      <c r="GM106" s="30"/>
      <c r="GN106" s="30"/>
      <c r="GO106" s="30"/>
      <c r="GP106" s="30"/>
      <c r="GQ106" s="30"/>
      <c r="GR106" s="30"/>
      <c r="GS106" s="30"/>
      <c r="GT106" s="30"/>
      <c r="GU106" s="30"/>
      <c r="GV106" s="30"/>
      <c r="GW106" s="30"/>
      <c r="GX106" s="30"/>
      <c r="GY106" s="30"/>
      <c r="GZ106" s="30"/>
      <c r="HA106" s="30"/>
      <c r="HB106" s="30"/>
      <c r="HC106" s="30"/>
      <c r="HD106" s="30"/>
      <c r="HE106" s="30"/>
      <c r="HF106" s="30"/>
      <c r="HG106" s="30"/>
      <c r="HH106" s="30"/>
      <c r="HI106" s="30"/>
      <c r="HJ106" s="30"/>
      <c r="HK106" s="30"/>
      <c r="HL106" s="30"/>
      <c r="HM106" s="30"/>
      <c r="HN106" s="30"/>
      <c r="HO106" s="30"/>
      <c r="HP106" s="30"/>
      <c r="HQ106" s="30"/>
      <c r="HR106" s="30"/>
      <c r="HS106" s="30"/>
      <c r="HT106" s="30"/>
      <c r="HU106" s="30"/>
      <c r="HV106" s="30"/>
      <c r="HW106" s="30"/>
      <c r="HX106" s="30"/>
      <c r="HY106" s="30"/>
      <c r="HZ106" s="30"/>
      <c r="IA106" s="30"/>
      <c r="IB106" s="30"/>
      <c r="IC106" s="30"/>
      <c r="ID106" s="30"/>
      <c r="IE106" s="30"/>
      <c r="IF106" s="30"/>
      <c r="IG106" s="30"/>
      <c r="IH106" s="30"/>
      <c r="II106" s="30"/>
      <c r="IJ106" s="30"/>
      <c r="IK106" s="30"/>
      <c r="IL106" s="30"/>
      <c r="IM106" s="30"/>
      <c r="IN106" s="30"/>
      <c r="IO106" s="30"/>
      <c r="IP106" s="30"/>
      <c r="IQ106" s="30"/>
      <c r="IR106" s="30"/>
      <c r="IS106" s="30"/>
      <c r="IT106" s="30"/>
      <c r="IU106" s="30"/>
      <c r="IV106" s="30"/>
    </row>
    <row r="107" spans="1:256" customFormat="1" x14ac:dyDescent="0.2">
      <c r="A107" s="409"/>
      <c r="B107" s="409"/>
      <c r="C107" s="207"/>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c r="CD107" s="30"/>
      <c r="CE107" s="30"/>
      <c r="CF107" s="30"/>
      <c r="CG107" s="30"/>
      <c r="CH107" s="30"/>
      <c r="CI107" s="30"/>
      <c r="CJ107" s="30"/>
      <c r="CK107" s="30"/>
      <c r="CL107" s="30"/>
      <c r="CM107" s="30"/>
      <c r="CN107" s="30"/>
      <c r="CO107" s="30"/>
      <c r="CP107" s="30"/>
      <c r="CQ107" s="30"/>
      <c r="CR107" s="30"/>
      <c r="CS107" s="30"/>
      <c r="CT107" s="30"/>
      <c r="CU107" s="30"/>
      <c r="CV107" s="30"/>
      <c r="CW107" s="30"/>
      <c r="CX107" s="30"/>
      <c r="CY107" s="30"/>
      <c r="CZ107" s="30"/>
      <c r="DA107" s="30"/>
      <c r="DB107" s="30"/>
      <c r="DC107" s="30"/>
      <c r="DD107" s="30"/>
      <c r="DE107" s="30"/>
      <c r="DF107" s="30"/>
      <c r="DG107" s="30"/>
      <c r="DH107" s="30"/>
      <c r="DI107" s="30"/>
      <c r="DJ107" s="30"/>
      <c r="DK107" s="30"/>
      <c r="DL107" s="30"/>
      <c r="DM107" s="30"/>
      <c r="DN107" s="30"/>
      <c r="DO107" s="30"/>
      <c r="DP107" s="30"/>
      <c r="DQ107" s="30"/>
      <c r="DR107" s="30"/>
      <c r="DS107" s="30"/>
      <c r="DT107" s="30"/>
      <c r="DU107" s="30"/>
      <c r="DV107" s="30"/>
      <c r="DW107" s="30"/>
      <c r="DX107" s="30"/>
      <c r="DY107" s="30"/>
      <c r="DZ107" s="30"/>
      <c r="EA107" s="30"/>
      <c r="EB107" s="30"/>
      <c r="EC107" s="30"/>
      <c r="ED107" s="30"/>
      <c r="EE107" s="30"/>
      <c r="EF107" s="30"/>
      <c r="EG107" s="30"/>
      <c r="EH107" s="30"/>
      <c r="EI107" s="30"/>
      <c r="EJ107" s="30"/>
      <c r="EK107" s="30"/>
      <c r="EL107" s="30"/>
      <c r="EM107" s="30"/>
      <c r="EN107" s="30"/>
      <c r="EO107" s="30"/>
      <c r="EP107" s="30"/>
      <c r="EQ107" s="30"/>
      <c r="ER107" s="30"/>
      <c r="ES107" s="30"/>
      <c r="ET107" s="30"/>
      <c r="EU107" s="30"/>
      <c r="EV107" s="30"/>
      <c r="EW107" s="30"/>
      <c r="EX107" s="30"/>
      <c r="EY107" s="30"/>
      <c r="EZ107" s="30"/>
      <c r="FA107" s="30"/>
      <c r="FB107" s="30"/>
      <c r="FC107" s="30"/>
      <c r="FD107" s="30"/>
      <c r="FE107" s="30"/>
      <c r="FF107" s="30"/>
      <c r="FG107" s="30"/>
      <c r="FH107" s="30"/>
      <c r="FI107" s="30"/>
      <c r="FJ107" s="30"/>
      <c r="FK107" s="30"/>
      <c r="FL107" s="30"/>
      <c r="FM107" s="30"/>
      <c r="FN107" s="30"/>
      <c r="FO107" s="30"/>
      <c r="FP107" s="30"/>
      <c r="FQ107" s="30"/>
      <c r="FR107" s="30"/>
      <c r="FS107" s="30"/>
      <c r="FT107" s="30"/>
      <c r="FU107" s="30"/>
      <c r="FV107" s="30"/>
      <c r="FW107" s="30"/>
      <c r="FX107" s="30"/>
      <c r="FY107" s="30"/>
      <c r="FZ107" s="30"/>
      <c r="GA107" s="30"/>
      <c r="GB107" s="30"/>
      <c r="GC107" s="30"/>
      <c r="GD107" s="30"/>
      <c r="GE107" s="30"/>
      <c r="GF107" s="30"/>
      <c r="GG107" s="30"/>
      <c r="GH107" s="30"/>
      <c r="GI107" s="30"/>
      <c r="GJ107" s="30"/>
      <c r="GK107" s="30"/>
      <c r="GL107" s="30"/>
      <c r="GM107" s="30"/>
      <c r="GN107" s="30"/>
      <c r="GO107" s="30"/>
      <c r="GP107" s="30"/>
      <c r="GQ107" s="30"/>
      <c r="GR107" s="30"/>
      <c r="GS107" s="30"/>
      <c r="GT107" s="30"/>
      <c r="GU107" s="30"/>
      <c r="GV107" s="30"/>
      <c r="GW107" s="30"/>
      <c r="GX107" s="30"/>
      <c r="GY107" s="30"/>
      <c r="GZ107" s="30"/>
      <c r="HA107" s="30"/>
      <c r="HB107" s="30"/>
      <c r="HC107" s="30"/>
      <c r="HD107" s="30"/>
      <c r="HE107" s="30"/>
      <c r="HF107" s="30"/>
      <c r="HG107" s="30"/>
      <c r="HH107" s="30"/>
      <c r="HI107" s="30"/>
      <c r="HJ107" s="30"/>
      <c r="HK107" s="30"/>
      <c r="HL107" s="30"/>
      <c r="HM107" s="30"/>
      <c r="HN107" s="30"/>
      <c r="HO107" s="30"/>
      <c r="HP107" s="30"/>
      <c r="HQ107" s="30"/>
      <c r="HR107" s="30"/>
      <c r="HS107" s="30"/>
      <c r="HT107" s="30"/>
      <c r="HU107" s="30"/>
      <c r="HV107" s="30"/>
      <c r="HW107" s="30"/>
      <c r="HX107" s="30"/>
      <c r="HY107" s="30"/>
      <c r="HZ107" s="30"/>
      <c r="IA107" s="30"/>
      <c r="IB107" s="30"/>
      <c r="IC107" s="30"/>
      <c r="ID107" s="30"/>
      <c r="IE107" s="30"/>
      <c r="IF107" s="30"/>
      <c r="IG107" s="30"/>
      <c r="IH107" s="30"/>
      <c r="II107" s="30"/>
      <c r="IJ107" s="30"/>
      <c r="IK107" s="30"/>
      <c r="IL107" s="30"/>
      <c r="IM107" s="30"/>
      <c r="IN107" s="30"/>
      <c r="IO107" s="30"/>
      <c r="IP107" s="30"/>
      <c r="IQ107" s="30"/>
      <c r="IR107" s="30"/>
      <c r="IS107" s="30"/>
      <c r="IT107" s="30"/>
      <c r="IU107" s="30"/>
      <c r="IV107" s="30"/>
    </row>
    <row r="108" spans="1:256" s="154" customFormat="1" x14ac:dyDescent="0.2">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c r="CD108" s="30"/>
      <c r="CE108" s="30"/>
      <c r="CF108" s="30"/>
      <c r="CG108" s="30"/>
      <c r="CH108" s="30"/>
      <c r="CI108" s="30"/>
      <c r="CJ108" s="30"/>
      <c r="CK108" s="30"/>
      <c r="CL108" s="30"/>
      <c r="CM108" s="30"/>
      <c r="CN108" s="30"/>
      <c r="CO108" s="30"/>
      <c r="CP108" s="30"/>
      <c r="CQ108" s="30"/>
      <c r="CR108" s="30"/>
      <c r="CS108" s="30"/>
      <c r="CT108" s="30"/>
      <c r="CU108" s="30"/>
      <c r="CV108" s="30"/>
      <c r="CW108" s="30"/>
      <c r="CX108" s="30"/>
      <c r="CY108" s="30"/>
      <c r="CZ108" s="30"/>
      <c r="DA108" s="30"/>
      <c r="DB108" s="30"/>
      <c r="DC108" s="30"/>
      <c r="DD108" s="30"/>
      <c r="DE108" s="30"/>
      <c r="DF108" s="30"/>
      <c r="DG108" s="30"/>
      <c r="DH108" s="30"/>
      <c r="DI108" s="30"/>
      <c r="DJ108" s="30"/>
      <c r="DK108" s="30"/>
      <c r="DL108" s="30"/>
      <c r="DM108" s="30"/>
      <c r="DN108" s="30"/>
      <c r="DO108" s="30"/>
      <c r="DP108" s="30"/>
      <c r="DQ108" s="30"/>
      <c r="DR108" s="30"/>
      <c r="DS108" s="30"/>
      <c r="DT108" s="30"/>
      <c r="DU108" s="30"/>
      <c r="DV108" s="30"/>
      <c r="DW108" s="30"/>
      <c r="DX108" s="30"/>
      <c r="DY108" s="30"/>
      <c r="DZ108" s="30"/>
      <c r="EA108" s="30"/>
      <c r="EB108" s="30"/>
      <c r="EC108" s="30"/>
      <c r="ED108" s="30"/>
      <c r="EE108" s="30"/>
      <c r="EF108" s="30"/>
      <c r="EG108" s="30"/>
      <c r="EH108" s="30"/>
      <c r="EI108" s="30"/>
      <c r="EJ108" s="30"/>
      <c r="EK108" s="30"/>
      <c r="EL108" s="30"/>
      <c r="EM108" s="30"/>
      <c r="EN108" s="30"/>
      <c r="EO108" s="30"/>
      <c r="EP108" s="30"/>
      <c r="EQ108" s="30"/>
      <c r="ER108" s="30"/>
      <c r="ES108" s="30"/>
      <c r="ET108" s="30"/>
      <c r="EU108" s="30"/>
      <c r="EV108" s="30"/>
      <c r="EW108" s="30"/>
      <c r="EX108" s="30"/>
      <c r="EY108" s="30"/>
      <c r="EZ108" s="30"/>
      <c r="FA108" s="30"/>
      <c r="FB108" s="30"/>
      <c r="FC108" s="30"/>
      <c r="FD108" s="30"/>
      <c r="FE108" s="30"/>
      <c r="FF108" s="30"/>
      <c r="FG108" s="30"/>
      <c r="FH108" s="30"/>
      <c r="FI108" s="30"/>
      <c r="FJ108" s="30"/>
      <c r="FK108" s="30"/>
      <c r="FL108" s="30"/>
      <c r="FM108" s="30"/>
      <c r="FN108" s="30"/>
      <c r="FO108" s="30"/>
      <c r="FP108" s="30"/>
      <c r="FQ108" s="30"/>
      <c r="FR108" s="30"/>
      <c r="FS108" s="30"/>
      <c r="FT108" s="30"/>
      <c r="FU108" s="30"/>
      <c r="FV108" s="30"/>
      <c r="FW108" s="30"/>
      <c r="FX108" s="30"/>
      <c r="FY108" s="30"/>
      <c r="FZ108" s="30"/>
      <c r="GA108" s="30"/>
      <c r="GB108" s="30"/>
      <c r="GC108" s="30"/>
      <c r="GD108" s="30"/>
      <c r="GE108" s="30"/>
      <c r="GF108" s="30"/>
      <c r="GG108" s="30"/>
      <c r="GH108" s="30"/>
      <c r="GI108" s="30"/>
      <c r="GJ108" s="30"/>
      <c r="GK108" s="30"/>
      <c r="GL108" s="30"/>
      <c r="GM108" s="30"/>
      <c r="GN108" s="30"/>
      <c r="GO108" s="30"/>
      <c r="GP108" s="30"/>
      <c r="GQ108" s="30"/>
      <c r="GR108" s="30"/>
      <c r="GS108" s="30"/>
      <c r="GT108" s="30"/>
      <c r="GU108" s="30"/>
      <c r="GV108" s="30"/>
      <c r="GW108" s="30"/>
      <c r="GX108" s="30"/>
      <c r="GY108" s="30"/>
      <c r="GZ108" s="30"/>
      <c r="HA108" s="30"/>
      <c r="HB108" s="30"/>
      <c r="HC108" s="30"/>
      <c r="HD108" s="30"/>
      <c r="HE108" s="30"/>
      <c r="HF108" s="30"/>
      <c r="HG108" s="30"/>
      <c r="HH108" s="30"/>
      <c r="HI108" s="30"/>
      <c r="HJ108" s="30"/>
      <c r="HK108" s="30"/>
      <c r="HL108" s="30"/>
      <c r="HM108" s="30"/>
      <c r="HN108" s="30"/>
      <c r="HO108" s="30"/>
      <c r="HP108" s="30"/>
      <c r="HQ108" s="30"/>
      <c r="HR108" s="30"/>
      <c r="HS108" s="30"/>
      <c r="HT108" s="30"/>
      <c r="HU108" s="30"/>
      <c r="HV108" s="30"/>
      <c r="HW108" s="30"/>
      <c r="HX108" s="30"/>
      <c r="HY108" s="30"/>
      <c r="HZ108" s="30"/>
      <c r="IA108" s="30"/>
      <c r="IB108" s="30"/>
      <c r="IC108" s="30"/>
      <c r="ID108" s="30"/>
      <c r="IE108" s="30"/>
      <c r="IF108" s="30"/>
      <c r="IG108" s="30"/>
      <c r="IH108" s="30"/>
      <c r="II108" s="30"/>
      <c r="IJ108" s="30"/>
      <c r="IK108" s="30"/>
      <c r="IL108" s="30"/>
      <c r="IM108" s="30"/>
      <c r="IN108" s="30"/>
      <c r="IO108" s="30"/>
      <c r="IP108" s="30"/>
      <c r="IQ108" s="30"/>
      <c r="IR108" s="30"/>
      <c r="IS108" s="30"/>
      <c r="IT108" s="30"/>
      <c r="IU108" s="30"/>
      <c r="IV108" s="30"/>
    </row>
    <row r="109" spans="1:256" s="154" customFormat="1" ht="25.5" x14ac:dyDescent="0.2">
      <c r="A109" s="208" t="s">
        <v>135</v>
      </c>
      <c r="B109" s="209" t="s">
        <v>136</v>
      </c>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c r="CD109" s="30"/>
      <c r="CE109" s="30"/>
      <c r="CF109" s="30"/>
      <c r="CG109" s="30"/>
      <c r="CH109" s="30"/>
      <c r="CI109" s="30"/>
      <c r="CJ109" s="30"/>
      <c r="CK109" s="30"/>
      <c r="CL109" s="30"/>
      <c r="CM109" s="30"/>
      <c r="CN109" s="30"/>
      <c r="CO109" s="30"/>
      <c r="CP109" s="30"/>
      <c r="CQ109" s="30"/>
      <c r="CR109" s="30"/>
      <c r="CS109" s="30"/>
      <c r="CT109" s="30"/>
      <c r="CU109" s="30"/>
      <c r="CV109" s="30"/>
      <c r="CW109" s="30"/>
      <c r="CX109" s="30"/>
      <c r="CY109" s="30"/>
      <c r="CZ109" s="30"/>
      <c r="DA109" s="30"/>
      <c r="DB109" s="30"/>
      <c r="DC109" s="30"/>
      <c r="DD109" s="30"/>
      <c r="DE109" s="30"/>
      <c r="DF109" s="30"/>
      <c r="DG109" s="30"/>
      <c r="DH109" s="30"/>
      <c r="DI109" s="30"/>
      <c r="DJ109" s="30"/>
      <c r="DK109" s="30"/>
      <c r="DL109" s="30"/>
      <c r="DM109" s="30"/>
      <c r="DN109" s="30"/>
      <c r="DO109" s="30"/>
      <c r="DP109" s="30"/>
      <c r="DQ109" s="30"/>
      <c r="DR109" s="30"/>
      <c r="DS109" s="30"/>
      <c r="DT109" s="30"/>
      <c r="DU109" s="30"/>
      <c r="DV109" s="30"/>
      <c r="DW109" s="30"/>
      <c r="DX109" s="30"/>
      <c r="DY109" s="30"/>
      <c r="DZ109" s="30"/>
      <c r="EA109" s="30"/>
      <c r="EB109" s="30"/>
      <c r="EC109" s="30"/>
      <c r="ED109" s="30"/>
      <c r="EE109" s="30"/>
      <c r="EF109" s="30"/>
      <c r="EG109" s="30"/>
      <c r="EH109" s="30"/>
      <c r="EI109" s="30"/>
      <c r="EJ109" s="30"/>
      <c r="EK109" s="30"/>
      <c r="EL109" s="30"/>
      <c r="EM109" s="30"/>
      <c r="EN109" s="30"/>
      <c r="EO109" s="30"/>
      <c r="EP109" s="30"/>
      <c r="EQ109" s="30"/>
      <c r="ER109" s="30"/>
      <c r="ES109" s="30"/>
      <c r="ET109" s="30"/>
      <c r="EU109" s="30"/>
      <c r="EV109" s="30"/>
      <c r="EW109" s="30"/>
      <c r="EX109" s="30"/>
      <c r="EY109" s="30"/>
      <c r="EZ109" s="30"/>
      <c r="FA109" s="30"/>
      <c r="FB109" s="30"/>
      <c r="FC109" s="30"/>
      <c r="FD109" s="30"/>
      <c r="FE109" s="30"/>
      <c r="FF109" s="30"/>
      <c r="FG109" s="30"/>
      <c r="FH109" s="30"/>
      <c r="FI109" s="30"/>
      <c r="FJ109" s="30"/>
      <c r="FK109" s="30"/>
      <c r="FL109" s="30"/>
      <c r="FM109" s="30"/>
      <c r="FN109" s="30"/>
      <c r="FO109" s="30"/>
      <c r="FP109" s="30"/>
      <c r="FQ109" s="30"/>
      <c r="FR109" s="30"/>
      <c r="FS109" s="30"/>
      <c r="FT109" s="30"/>
      <c r="FU109" s="30"/>
      <c r="FV109" s="30"/>
      <c r="FW109" s="30"/>
      <c r="FX109" s="30"/>
      <c r="FY109" s="30"/>
      <c r="FZ109" s="30"/>
      <c r="GA109" s="30"/>
      <c r="GB109" s="30"/>
      <c r="GC109" s="30"/>
      <c r="GD109" s="30"/>
      <c r="GE109" s="30"/>
      <c r="GF109" s="30"/>
      <c r="GG109" s="30"/>
      <c r="GH109" s="30"/>
      <c r="GI109" s="30"/>
      <c r="GJ109" s="30"/>
      <c r="GK109" s="30"/>
      <c r="GL109" s="30"/>
      <c r="GM109" s="30"/>
      <c r="GN109" s="30"/>
      <c r="GO109" s="30"/>
      <c r="GP109" s="30"/>
      <c r="GQ109" s="30"/>
      <c r="GR109" s="30"/>
      <c r="GS109" s="30"/>
      <c r="GT109" s="30"/>
      <c r="GU109" s="30"/>
      <c r="GV109" s="30"/>
      <c r="GW109" s="30"/>
      <c r="GX109" s="30"/>
      <c r="GY109" s="30"/>
      <c r="GZ109" s="30"/>
      <c r="HA109" s="30"/>
      <c r="HB109" s="30"/>
      <c r="HC109" s="30"/>
      <c r="HD109" s="30"/>
      <c r="HE109" s="30"/>
      <c r="HF109" s="30"/>
      <c r="HG109" s="30"/>
      <c r="HH109" s="30"/>
      <c r="HI109" s="30"/>
      <c r="HJ109" s="30"/>
      <c r="HK109" s="30"/>
      <c r="HL109" s="30"/>
      <c r="HM109" s="30"/>
      <c r="HN109" s="30"/>
      <c r="HO109" s="30"/>
      <c r="HP109" s="30"/>
      <c r="HQ109" s="30"/>
      <c r="HR109" s="30"/>
      <c r="HS109" s="30"/>
      <c r="HT109" s="30"/>
      <c r="HU109" s="30"/>
      <c r="HV109" s="30"/>
      <c r="HW109" s="30"/>
      <c r="HX109" s="30"/>
      <c r="HY109" s="30"/>
      <c r="HZ109" s="30"/>
      <c r="IA109" s="30"/>
      <c r="IB109" s="30"/>
      <c r="IC109" s="30"/>
      <c r="ID109" s="30"/>
      <c r="IE109" s="30"/>
      <c r="IF109" s="30"/>
      <c r="IG109" s="30"/>
      <c r="IH109" s="30"/>
      <c r="II109" s="30"/>
      <c r="IJ109" s="30"/>
      <c r="IK109" s="30"/>
      <c r="IL109" s="30"/>
      <c r="IM109" s="30"/>
      <c r="IN109" s="30"/>
      <c r="IO109" s="30"/>
      <c r="IP109" s="30"/>
      <c r="IQ109" s="30"/>
      <c r="IR109" s="30"/>
      <c r="IS109" s="30"/>
      <c r="IT109" s="30"/>
      <c r="IU109" s="30"/>
      <c r="IV109" s="30"/>
    </row>
    <row r="110" spans="1:256" s="154" customFormat="1" x14ac:dyDescent="0.2">
      <c r="A110" s="210" t="s">
        <v>137</v>
      </c>
      <c r="B110" s="211">
        <v>82</v>
      </c>
    </row>
    <row r="111" spans="1:256" s="154" customFormat="1" x14ac:dyDescent="0.2">
      <c r="A111" s="210" t="s">
        <v>138</v>
      </c>
      <c r="B111" s="211">
        <v>76</v>
      </c>
    </row>
    <row r="112" spans="1:256" s="154" customFormat="1" x14ac:dyDescent="0.2">
      <c r="A112" s="210" t="s">
        <v>139</v>
      </c>
      <c r="B112" s="211">
        <v>225</v>
      </c>
    </row>
    <row r="113" spans="1:2" s="154" customFormat="1" x14ac:dyDescent="0.2">
      <c r="A113" s="210" t="s">
        <v>140</v>
      </c>
      <c r="B113" s="211">
        <v>45</v>
      </c>
    </row>
    <row r="114" spans="1:2" s="154" customFormat="1" x14ac:dyDescent="0.2">
      <c r="A114" s="210" t="s">
        <v>141</v>
      </c>
      <c r="B114" s="211">
        <v>12</v>
      </c>
    </row>
    <row r="115" spans="1:2" s="154" customFormat="1" ht="15" x14ac:dyDescent="0.25">
      <c r="A115" s="212" t="s">
        <v>73</v>
      </c>
      <c r="B115" s="213">
        <v>440</v>
      </c>
    </row>
    <row r="116" spans="1:2" s="154" customFormat="1" x14ac:dyDescent="0.2">
      <c r="A116" s="214"/>
    </row>
    <row r="117" spans="1:2" s="154" customFormat="1" x14ac:dyDescent="0.2">
      <c r="A117" s="214"/>
    </row>
    <row r="118" spans="1:2" s="154" customFormat="1" ht="25.5" x14ac:dyDescent="0.2">
      <c r="A118" s="208" t="s">
        <v>133</v>
      </c>
      <c r="B118" s="209" t="s">
        <v>289</v>
      </c>
    </row>
    <row r="119" spans="1:2" s="154" customFormat="1" x14ac:dyDescent="0.2">
      <c r="A119" s="216" t="s">
        <v>143</v>
      </c>
      <c r="B119" s="211">
        <v>3</v>
      </c>
    </row>
    <row r="120" spans="1:2" s="154" customFormat="1" x14ac:dyDescent="0.2">
      <c r="A120" s="216" t="s">
        <v>144</v>
      </c>
      <c r="B120" s="211">
        <v>16</v>
      </c>
    </row>
    <row r="121" spans="1:2" s="154" customFormat="1" x14ac:dyDescent="0.2">
      <c r="A121" s="216" t="s">
        <v>145</v>
      </c>
      <c r="B121" s="211">
        <v>10</v>
      </c>
    </row>
    <row r="122" spans="1:2" s="154" customFormat="1" x14ac:dyDescent="0.2">
      <c r="A122" s="217" t="s">
        <v>146</v>
      </c>
      <c r="B122" s="211">
        <v>189</v>
      </c>
    </row>
    <row r="123" spans="1:2" s="154" customFormat="1" x14ac:dyDescent="0.2">
      <c r="A123" s="218" t="s">
        <v>89</v>
      </c>
      <c r="B123" s="211">
        <v>1</v>
      </c>
    </row>
    <row r="124" spans="1:2" s="154" customFormat="1" x14ac:dyDescent="0.2">
      <c r="A124" s="218" t="s">
        <v>147</v>
      </c>
      <c r="B124" s="211">
        <v>6</v>
      </c>
    </row>
    <row r="125" spans="1:2" s="154" customFormat="1" x14ac:dyDescent="0.2">
      <c r="A125" s="217" t="s">
        <v>180</v>
      </c>
      <c r="B125" s="211">
        <v>38</v>
      </c>
    </row>
    <row r="126" spans="1:2" s="154" customFormat="1" x14ac:dyDescent="0.2">
      <c r="A126" s="216" t="s">
        <v>148</v>
      </c>
      <c r="B126" s="211">
        <v>9</v>
      </c>
    </row>
    <row r="127" spans="1:2" s="154" customFormat="1" x14ac:dyDescent="0.2">
      <c r="A127" s="218" t="s">
        <v>149</v>
      </c>
      <c r="B127" s="211">
        <v>9</v>
      </c>
    </row>
    <row r="128" spans="1:2" s="154" customFormat="1" x14ac:dyDescent="0.2">
      <c r="A128" s="217" t="s">
        <v>181</v>
      </c>
      <c r="B128" s="211">
        <v>4</v>
      </c>
    </row>
    <row r="129" spans="1:2" s="154" customFormat="1" x14ac:dyDescent="0.2">
      <c r="A129" s="217" t="s">
        <v>106</v>
      </c>
      <c r="B129" s="211">
        <v>3</v>
      </c>
    </row>
    <row r="130" spans="1:2" s="154" customFormat="1" x14ac:dyDescent="0.2">
      <c r="A130" s="219" t="s">
        <v>73</v>
      </c>
      <c r="B130" s="220">
        <v>288</v>
      </c>
    </row>
  </sheetData>
  <mergeCells count="25">
    <mergeCell ref="A107:B107"/>
    <mergeCell ref="A60:C60"/>
    <mergeCell ref="A62:A63"/>
    <mergeCell ref="B62:B63"/>
    <mergeCell ref="C62:C63"/>
    <mergeCell ref="A57:D57"/>
    <mergeCell ref="A34:A35"/>
    <mergeCell ref="A85:C85"/>
    <mergeCell ref="B34:B35"/>
    <mergeCell ref="C34:C35"/>
    <mergeCell ref="D34:D35"/>
    <mergeCell ref="A55:D55"/>
    <mergeCell ref="A56:D56"/>
    <mergeCell ref="E34:E35"/>
    <mergeCell ref="A2:E2"/>
    <mergeCell ref="A5:E5"/>
    <mergeCell ref="A6:A7"/>
    <mergeCell ref="B6:B7"/>
    <mergeCell ref="C6:C7"/>
    <mergeCell ref="D6:D7"/>
    <mergeCell ref="A4:D4"/>
    <mergeCell ref="A27:D27"/>
    <mergeCell ref="A28:D28"/>
    <mergeCell ref="A29:D29"/>
    <mergeCell ref="A32:E32"/>
  </mergeCells>
  <phoneticPr fontId="25" type="noConversion"/>
  <printOptions horizontalCentered="1"/>
  <pageMargins left="0.6" right="0.56000000000000005" top="0.59055118110236227" bottom="0.78" header="0" footer="0"/>
  <pageSetup paperSize="9" scale="72" orientation="portrait" horizontalDpi="300" verticalDpi="300" r:id="rId1"/>
  <headerFooter alignWithMargins="0">
    <oddFooter>&amp;A</oddFooter>
  </headerFooter>
  <rowBreaks count="1" manualBreakCount="1">
    <brk id="58"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V132"/>
  <sheetViews>
    <sheetView view="pageBreakPreview" zoomScale="60" zoomScaleNormal="75" workbookViewId="0">
      <selection activeCell="B37" sqref="B37"/>
    </sheetView>
  </sheetViews>
  <sheetFormatPr baseColWidth="10" defaultRowHeight="12.75" x14ac:dyDescent="0.2"/>
  <cols>
    <col min="1" max="1" width="32.85546875" style="37" customWidth="1"/>
    <col min="2" max="3" width="19.42578125" style="37" customWidth="1"/>
    <col min="4" max="5" width="17.5703125" style="37" customWidth="1"/>
    <col min="6" max="16384" width="11.42578125" style="37"/>
  </cols>
  <sheetData>
    <row r="2" spans="1:14" ht="18" x14ac:dyDescent="0.25">
      <c r="A2" s="416" t="s">
        <v>167</v>
      </c>
      <c r="B2" s="416"/>
      <c r="C2" s="416"/>
      <c r="D2" s="416"/>
      <c r="E2" s="416"/>
      <c r="F2" s="36"/>
      <c r="G2" s="36"/>
      <c r="H2" s="36"/>
      <c r="I2" s="36"/>
      <c r="J2" s="36"/>
    </row>
    <row r="4" spans="1:14" ht="15" customHeight="1" x14ac:dyDescent="0.25">
      <c r="A4" s="419" t="s">
        <v>3</v>
      </c>
      <c r="B4" s="419"/>
      <c r="C4" s="419"/>
      <c r="D4" s="419"/>
      <c r="E4" s="222"/>
      <c r="F4" s="221"/>
      <c r="G4" s="221"/>
      <c r="H4" s="221"/>
      <c r="I4" s="221"/>
      <c r="J4" s="221"/>
      <c r="K4" s="221"/>
    </row>
    <row r="5" spans="1:14" ht="13.5" thickBot="1" x14ac:dyDescent="0.25">
      <c r="A5" s="417"/>
      <c r="B5" s="417"/>
      <c r="C5" s="417"/>
      <c r="D5" s="417"/>
      <c r="E5" s="418"/>
    </row>
    <row r="6" spans="1:14" s="4" customFormat="1" ht="12.75" customHeight="1" x14ac:dyDescent="0.2">
      <c r="A6" s="383" t="s">
        <v>72</v>
      </c>
      <c r="B6" s="377" t="s">
        <v>130</v>
      </c>
      <c r="C6" s="377" t="s">
        <v>76</v>
      </c>
      <c r="D6" s="377" t="s">
        <v>131</v>
      </c>
      <c r="E6" s="147"/>
      <c r="F6" s="3"/>
      <c r="G6" s="3"/>
      <c r="H6" s="3"/>
      <c r="I6" s="3"/>
      <c r="J6" s="3"/>
    </row>
    <row r="7" spans="1:14" s="4" customFormat="1" ht="28.5" customHeight="1" thickBot="1" x14ac:dyDescent="0.25">
      <c r="A7" s="384"/>
      <c r="B7" s="378"/>
      <c r="C7" s="378"/>
      <c r="D7" s="378"/>
      <c r="E7" s="3"/>
      <c r="F7" s="3"/>
      <c r="G7" s="3"/>
      <c r="H7" s="3"/>
      <c r="I7" s="3"/>
      <c r="J7" s="3"/>
    </row>
    <row r="8" spans="1:14" s="4" customFormat="1" x14ac:dyDescent="0.2">
      <c r="A8" s="31" t="s">
        <v>74</v>
      </c>
      <c r="B8" s="119">
        <v>1029122.44</v>
      </c>
      <c r="C8" s="120">
        <v>23.04</v>
      </c>
      <c r="D8" s="123">
        <v>3438014.28</v>
      </c>
      <c r="E8" s="7"/>
      <c r="F8" s="7"/>
      <c r="G8" s="7"/>
      <c r="H8" s="7"/>
      <c r="I8" s="7"/>
      <c r="J8" s="7"/>
      <c r="K8" s="7"/>
      <c r="L8" s="7"/>
      <c r="M8" s="7"/>
      <c r="N8" s="7"/>
    </row>
    <row r="9" spans="1:14" s="4" customFormat="1" x14ac:dyDescent="0.2">
      <c r="A9" s="32" t="s">
        <v>170</v>
      </c>
      <c r="B9" s="122">
        <v>79514</v>
      </c>
      <c r="C9" s="123">
        <v>3.04</v>
      </c>
      <c r="D9" s="123">
        <v>2535819.46</v>
      </c>
      <c r="E9" s="7"/>
      <c r="F9" s="7"/>
      <c r="G9" s="7"/>
      <c r="H9" s="7"/>
      <c r="I9" s="7"/>
      <c r="J9" s="7"/>
      <c r="K9" s="7"/>
      <c r="L9" s="7"/>
      <c r="M9" s="7"/>
      <c r="N9" s="7"/>
    </row>
    <row r="10" spans="1:14" s="4" customFormat="1" x14ac:dyDescent="0.2">
      <c r="A10" s="32" t="s">
        <v>191</v>
      </c>
      <c r="B10" s="122">
        <v>1650</v>
      </c>
      <c r="C10" s="123">
        <v>0.28999999999999998</v>
      </c>
      <c r="D10" s="123">
        <v>564767.81000000006</v>
      </c>
      <c r="E10" s="7"/>
      <c r="F10" s="7"/>
      <c r="G10" s="7"/>
      <c r="H10" s="7"/>
      <c r="I10" s="7"/>
      <c r="J10" s="7"/>
      <c r="K10" s="7"/>
      <c r="L10" s="7"/>
      <c r="M10" s="7"/>
      <c r="N10" s="7"/>
    </row>
    <row r="11" spans="1:14" s="4" customFormat="1" x14ac:dyDescent="0.2">
      <c r="A11" s="32" t="s">
        <v>77</v>
      </c>
      <c r="B11" s="122">
        <v>18582.400000000001</v>
      </c>
      <c r="C11" s="123">
        <v>5.13</v>
      </c>
      <c r="D11" s="123">
        <v>343531.89999999997</v>
      </c>
      <c r="E11" s="7"/>
      <c r="F11" s="7"/>
      <c r="G11" s="7"/>
      <c r="H11" s="7"/>
      <c r="I11" s="7"/>
      <c r="J11" s="7"/>
      <c r="K11" s="7"/>
      <c r="L11" s="7"/>
      <c r="M11" s="7"/>
      <c r="N11" s="7"/>
    </row>
    <row r="12" spans="1:14" s="4" customFormat="1" x14ac:dyDescent="0.2">
      <c r="A12" s="32" t="s">
        <v>78</v>
      </c>
      <c r="B12" s="122">
        <v>126116.85</v>
      </c>
      <c r="C12" s="123">
        <v>3.51</v>
      </c>
      <c r="D12" s="123">
        <v>3471443.8</v>
      </c>
      <c r="E12" s="7"/>
      <c r="F12" s="7"/>
      <c r="G12" s="7"/>
      <c r="H12" s="7"/>
      <c r="I12" s="7"/>
      <c r="J12" s="7"/>
      <c r="K12" s="7"/>
      <c r="L12" s="7"/>
      <c r="M12" s="7"/>
      <c r="N12" s="7"/>
    </row>
    <row r="13" spans="1:14" s="4" customFormat="1" x14ac:dyDescent="0.2">
      <c r="A13" s="32" t="s">
        <v>79</v>
      </c>
      <c r="B13" s="122">
        <v>702474</v>
      </c>
      <c r="C13" s="123">
        <v>14.59</v>
      </c>
      <c r="D13" s="123">
        <v>4112809.74</v>
      </c>
      <c r="E13" s="7"/>
      <c r="F13" s="7"/>
      <c r="G13" s="7"/>
      <c r="H13" s="7"/>
      <c r="I13" s="7"/>
      <c r="J13" s="7"/>
      <c r="K13" s="7"/>
      <c r="L13" s="7"/>
      <c r="M13" s="7"/>
      <c r="N13" s="7"/>
    </row>
    <row r="14" spans="1:14" s="4" customFormat="1" x14ac:dyDescent="0.2">
      <c r="A14" s="32" t="s">
        <v>80</v>
      </c>
      <c r="B14" s="122">
        <v>695728.44</v>
      </c>
      <c r="C14" s="123">
        <v>35.92</v>
      </c>
      <c r="D14" s="123">
        <v>1241227.83</v>
      </c>
      <c r="E14" s="7"/>
      <c r="F14" s="7"/>
      <c r="G14" s="7"/>
      <c r="H14" s="7"/>
      <c r="I14" s="7"/>
      <c r="J14" s="7"/>
      <c r="K14" s="7"/>
      <c r="L14" s="7"/>
      <c r="M14" s="7"/>
      <c r="N14" s="7"/>
    </row>
    <row r="15" spans="1:14" s="4" customFormat="1" x14ac:dyDescent="0.2">
      <c r="A15" s="32" t="s">
        <v>0</v>
      </c>
      <c r="B15" s="122">
        <v>73909.240000000005</v>
      </c>
      <c r="C15" s="123">
        <v>17.54</v>
      </c>
      <c r="D15" s="123">
        <v>347420.83</v>
      </c>
      <c r="E15" s="7"/>
      <c r="F15" s="7"/>
      <c r="G15" s="7"/>
      <c r="H15" s="7"/>
      <c r="I15" s="7"/>
      <c r="J15" s="7"/>
      <c r="K15" s="7"/>
      <c r="L15" s="7"/>
      <c r="M15" s="7"/>
      <c r="N15" s="7"/>
    </row>
    <row r="16" spans="1:14" s="4" customFormat="1" x14ac:dyDescent="0.2">
      <c r="A16" s="32" t="s">
        <v>81</v>
      </c>
      <c r="B16" s="122">
        <v>284552</v>
      </c>
      <c r="C16" s="123">
        <v>47.87</v>
      </c>
      <c r="D16" s="123">
        <v>309839.73</v>
      </c>
      <c r="E16" s="7"/>
      <c r="F16" s="7"/>
      <c r="G16" s="7"/>
      <c r="H16" s="7"/>
      <c r="I16" s="7"/>
      <c r="J16" s="7"/>
      <c r="K16" s="7"/>
      <c r="L16" s="7"/>
      <c r="M16" s="7"/>
      <c r="N16" s="7"/>
    </row>
    <row r="17" spans="1:14" s="4" customFormat="1" x14ac:dyDescent="0.2">
      <c r="A17" s="32" t="s">
        <v>122</v>
      </c>
      <c r="B17" s="122">
        <v>19600</v>
      </c>
      <c r="C17" s="123">
        <v>1.55</v>
      </c>
      <c r="D17" s="123">
        <v>1247436.1399999999</v>
      </c>
      <c r="E17" s="7"/>
      <c r="F17" s="7"/>
      <c r="G17" s="7"/>
      <c r="H17" s="7"/>
      <c r="I17" s="7"/>
      <c r="J17" s="7"/>
      <c r="K17" s="7"/>
      <c r="L17" s="7"/>
      <c r="M17" s="7"/>
      <c r="N17" s="7"/>
    </row>
    <row r="18" spans="1:14" s="4" customFormat="1" x14ac:dyDescent="0.2">
      <c r="A18" s="32" t="s">
        <v>172</v>
      </c>
      <c r="B18" s="122">
        <v>28957</v>
      </c>
      <c r="C18" s="123">
        <v>1.06</v>
      </c>
      <c r="D18" s="123">
        <v>2698902.22</v>
      </c>
      <c r="E18" s="7"/>
      <c r="F18" s="7"/>
      <c r="G18" s="7"/>
      <c r="H18" s="7"/>
      <c r="I18" s="7"/>
      <c r="J18" s="7"/>
      <c r="K18" s="7"/>
      <c r="L18" s="7"/>
      <c r="M18" s="7"/>
      <c r="N18" s="7"/>
    </row>
    <row r="19" spans="1:14" s="4" customFormat="1" x14ac:dyDescent="0.2">
      <c r="A19" s="32" t="s">
        <v>1</v>
      </c>
      <c r="B19" s="122">
        <v>200722.5</v>
      </c>
      <c r="C19" s="123">
        <v>9.84</v>
      </c>
      <c r="D19" s="123">
        <v>1839999.43</v>
      </c>
      <c r="E19" s="7"/>
      <c r="F19" s="7"/>
      <c r="G19" s="7"/>
      <c r="H19" s="7"/>
      <c r="I19" s="7"/>
      <c r="J19" s="7"/>
      <c r="K19" s="7"/>
      <c r="L19" s="7"/>
      <c r="M19" s="7"/>
      <c r="N19" s="7"/>
    </row>
    <row r="20" spans="1:14" s="4" customFormat="1" x14ac:dyDescent="0.2">
      <c r="A20" s="32" t="s">
        <v>75</v>
      </c>
      <c r="B20" s="122">
        <v>1940.3</v>
      </c>
      <c r="C20" s="123">
        <v>0.89</v>
      </c>
      <c r="D20" s="123">
        <v>215555.80000000002</v>
      </c>
      <c r="E20" s="7"/>
      <c r="F20" s="7"/>
      <c r="G20" s="7"/>
      <c r="H20" s="7"/>
      <c r="I20" s="7"/>
      <c r="J20" s="7"/>
      <c r="K20" s="7"/>
      <c r="L20" s="7"/>
      <c r="M20" s="7"/>
      <c r="N20" s="7"/>
    </row>
    <row r="21" spans="1:14" s="4" customFormat="1" x14ac:dyDescent="0.2">
      <c r="A21" s="32" t="s">
        <v>82</v>
      </c>
      <c r="B21" s="122">
        <v>72060.72</v>
      </c>
      <c r="C21" s="123">
        <v>23.93</v>
      </c>
      <c r="D21" s="123">
        <v>229132.30000000002</v>
      </c>
      <c r="E21" s="7"/>
      <c r="F21" s="7"/>
      <c r="G21" s="7"/>
      <c r="H21" s="7"/>
      <c r="I21" s="7"/>
      <c r="J21" s="7"/>
      <c r="K21" s="7"/>
      <c r="L21" s="7"/>
      <c r="M21" s="7"/>
      <c r="N21" s="7"/>
    </row>
    <row r="22" spans="1:14" s="4" customFormat="1" x14ac:dyDescent="0.2">
      <c r="A22" s="32" t="s">
        <v>123</v>
      </c>
      <c r="B22" s="122">
        <v>54998</v>
      </c>
      <c r="C22" s="123">
        <v>11.09</v>
      </c>
      <c r="D22" s="123">
        <v>441003.88</v>
      </c>
      <c r="E22" s="7"/>
      <c r="F22" s="7"/>
      <c r="G22" s="7"/>
      <c r="H22" s="7"/>
      <c r="I22" s="7"/>
      <c r="J22" s="7"/>
      <c r="K22" s="7"/>
      <c r="L22" s="7"/>
      <c r="M22" s="7"/>
      <c r="N22" s="7"/>
    </row>
    <row r="23" spans="1:14" s="4" customFormat="1" x14ac:dyDescent="0.2">
      <c r="A23" s="32" t="s">
        <v>2</v>
      </c>
      <c r="B23" s="122">
        <v>1773.86</v>
      </c>
      <c r="C23" s="123">
        <v>0.23</v>
      </c>
      <c r="D23" s="123">
        <v>764154.86</v>
      </c>
      <c r="E23" s="7"/>
      <c r="F23" s="7"/>
      <c r="G23" s="7"/>
      <c r="H23" s="7"/>
      <c r="I23" s="7"/>
      <c r="J23" s="7"/>
      <c r="K23" s="7"/>
      <c r="L23" s="7"/>
      <c r="M23" s="7"/>
      <c r="N23" s="7"/>
    </row>
    <row r="24" spans="1:14" s="4" customFormat="1" x14ac:dyDescent="0.2">
      <c r="A24" s="32" t="s">
        <v>84</v>
      </c>
      <c r="B24" s="122">
        <v>37640.9</v>
      </c>
      <c r="C24" s="123">
        <v>7.72</v>
      </c>
      <c r="D24" s="123">
        <v>449736.06</v>
      </c>
      <c r="E24" s="7"/>
      <c r="F24" s="7"/>
      <c r="G24" s="7"/>
      <c r="H24" s="7"/>
      <c r="I24" s="7"/>
      <c r="J24" s="7"/>
      <c r="K24" s="7"/>
      <c r="L24" s="7"/>
      <c r="M24" s="7"/>
      <c r="N24" s="7"/>
    </row>
    <row r="25" spans="1:14" s="4" customFormat="1" ht="13.5" thickBot="1" x14ac:dyDescent="0.25">
      <c r="A25" s="33"/>
      <c r="B25" s="47"/>
      <c r="C25" s="48"/>
      <c r="D25" s="47"/>
      <c r="E25" s="3"/>
      <c r="F25" s="7"/>
      <c r="G25" s="3"/>
      <c r="H25" s="50"/>
      <c r="I25" s="3"/>
      <c r="J25" s="7"/>
      <c r="K25" s="3"/>
      <c r="L25" s="7"/>
      <c r="M25" s="3"/>
      <c r="N25" s="7"/>
    </row>
    <row r="26" spans="1:14" s="4" customFormat="1" ht="13.5" thickBot="1" x14ac:dyDescent="0.25">
      <c r="A26" s="10" t="s">
        <v>73</v>
      </c>
      <c r="B26" s="125">
        <v>3429342.65</v>
      </c>
      <c r="C26" s="126">
        <v>12.39</v>
      </c>
      <c r="D26" s="125">
        <v>24250796.069999997</v>
      </c>
      <c r="E26" s="11"/>
      <c r="F26" s="7"/>
      <c r="G26" s="7"/>
      <c r="H26" s="7"/>
      <c r="I26" s="7"/>
      <c r="J26" s="7"/>
      <c r="K26" s="7"/>
      <c r="L26" s="7"/>
      <c r="M26" s="7"/>
      <c r="N26" s="7"/>
    </row>
    <row r="27" spans="1:14" s="4" customFormat="1" ht="17.25" customHeight="1" x14ac:dyDescent="0.2">
      <c r="A27" s="379" t="s">
        <v>128</v>
      </c>
      <c r="B27" s="379"/>
      <c r="C27" s="379"/>
      <c r="D27" s="379"/>
      <c r="E27" s="38"/>
    </row>
    <row r="28" spans="1:14" x14ac:dyDescent="0.2">
      <c r="A28" s="387" t="s">
        <v>205</v>
      </c>
      <c r="B28" s="387"/>
      <c r="C28" s="387"/>
      <c r="D28" s="387"/>
    </row>
    <row r="29" spans="1:14" x14ac:dyDescent="0.2">
      <c r="A29" s="387" t="s">
        <v>211</v>
      </c>
      <c r="B29" s="387"/>
      <c r="C29" s="387"/>
      <c r="D29" s="387"/>
    </row>
    <row r="32" spans="1:14" s="154" customFormat="1" ht="15" customHeight="1" x14ac:dyDescent="0.25">
      <c r="A32" s="404" t="s">
        <v>4</v>
      </c>
      <c r="B32" s="404"/>
      <c r="C32" s="404"/>
      <c r="D32" s="404"/>
      <c r="E32" s="404"/>
      <c r="F32" s="156"/>
      <c r="G32" s="156"/>
      <c r="H32" s="153"/>
      <c r="I32" s="153"/>
      <c r="J32" s="153"/>
      <c r="K32" s="153"/>
      <c r="L32" s="153"/>
      <c r="M32" s="153"/>
    </row>
    <row r="33" spans="1:15" s="154" customFormat="1" ht="13.5" thickBot="1" x14ac:dyDescent="0.25">
      <c r="A33" s="175"/>
      <c r="B33" s="175"/>
      <c r="C33" s="175"/>
      <c r="D33" s="175"/>
      <c r="E33" s="175"/>
      <c r="F33" s="176"/>
      <c r="G33" s="176"/>
    </row>
    <row r="34" spans="1:15" s="4" customFormat="1" ht="12.75" customHeight="1" x14ac:dyDescent="0.2">
      <c r="A34" s="383" t="s">
        <v>72</v>
      </c>
      <c r="B34" s="377" t="s">
        <v>196</v>
      </c>
      <c r="C34" s="377" t="s">
        <v>85</v>
      </c>
      <c r="D34" s="377" t="s">
        <v>197</v>
      </c>
      <c r="E34" s="377" t="s">
        <v>86</v>
      </c>
      <c r="F34" s="147"/>
      <c r="G34" s="147"/>
      <c r="H34" s="3"/>
      <c r="I34" s="3"/>
      <c r="J34" s="3"/>
      <c r="K34" s="3"/>
    </row>
    <row r="35" spans="1:15" s="4" customFormat="1" ht="28.5" customHeight="1" thickBot="1" x14ac:dyDescent="0.25">
      <c r="A35" s="384"/>
      <c r="B35" s="378"/>
      <c r="C35" s="378"/>
      <c r="D35" s="378"/>
      <c r="E35" s="378"/>
      <c r="F35" s="3"/>
      <c r="G35" s="3"/>
      <c r="H35" s="3"/>
      <c r="I35" s="3"/>
      <c r="J35" s="3"/>
      <c r="K35" s="3"/>
    </row>
    <row r="36" spans="1:15" s="4" customFormat="1" x14ac:dyDescent="0.2">
      <c r="A36" s="31" t="s">
        <v>74</v>
      </c>
      <c r="B36" s="98">
        <v>488358.86</v>
      </c>
      <c r="C36" s="99">
        <v>15.16</v>
      </c>
      <c r="D36" s="98">
        <v>540763.66</v>
      </c>
      <c r="E36" s="99">
        <v>46.21</v>
      </c>
      <c r="F36" s="7"/>
      <c r="G36" s="7"/>
      <c r="H36" s="7"/>
      <c r="I36" s="7"/>
      <c r="J36" s="7"/>
      <c r="K36" s="7"/>
      <c r="L36" s="7"/>
      <c r="M36" s="7"/>
      <c r="N36" s="7"/>
      <c r="O36" s="7"/>
    </row>
    <row r="37" spans="1:15" s="4" customFormat="1" x14ac:dyDescent="0.2">
      <c r="A37" s="32" t="s">
        <v>170</v>
      </c>
      <c r="B37" s="223"/>
      <c r="C37" s="177"/>
      <c r="D37" s="102">
        <v>79514</v>
      </c>
      <c r="E37" s="103">
        <v>7.6</v>
      </c>
      <c r="F37" s="7"/>
      <c r="G37" s="7"/>
      <c r="H37" s="7"/>
      <c r="I37" s="7"/>
      <c r="J37" s="7"/>
      <c r="K37" s="7"/>
      <c r="L37" s="7"/>
      <c r="M37" s="7"/>
      <c r="N37" s="7"/>
      <c r="O37" s="7"/>
    </row>
    <row r="38" spans="1:15" s="4" customFormat="1" x14ac:dyDescent="0.2">
      <c r="A38" s="32" t="s">
        <v>5</v>
      </c>
      <c r="B38" s="223">
        <v>650</v>
      </c>
      <c r="C38" s="177">
        <v>0.14000000000000001</v>
      </c>
      <c r="D38" s="102">
        <v>1000</v>
      </c>
      <c r="E38" s="103">
        <v>0.91</v>
      </c>
      <c r="F38" s="7"/>
      <c r="G38" s="7"/>
      <c r="H38" s="7"/>
      <c r="I38" s="7"/>
      <c r="J38" s="7"/>
      <c r="K38" s="7"/>
      <c r="L38" s="7"/>
      <c r="M38" s="7"/>
      <c r="N38" s="7"/>
      <c r="O38" s="7"/>
    </row>
    <row r="39" spans="1:15" s="4" customFormat="1" x14ac:dyDescent="0.2">
      <c r="A39" s="32" t="s">
        <v>176</v>
      </c>
      <c r="B39" s="102"/>
      <c r="C39" s="103"/>
      <c r="D39" s="102">
        <v>18582.400000000001</v>
      </c>
      <c r="E39" s="103">
        <v>7.21</v>
      </c>
      <c r="F39" s="7"/>
      <c r="G39" s="7"/>
      <c r="H39" s="7"/>
      <c r="I39" s="7"/>
      <c r="J39" s="7"/>
      <c r="K39" s="7"/>
      <c r="L39" s="7"/>
      <c r="M39" s="7"/>
      <c r="N39" s="7"/>
      <c r="O39" s="7"/>
    </row>
    <row r="40" spans="1:15" s="4" customFormat="1" x14ac:dyDescent="0.2">
      <c r="A40" s="32" t="s">
        <v>78</v>
      </c>
      <c r="B40" s="102">
        <v>50067.519999999997</v>
      </c>
      <c r="C40" s="177">
        <v>1.82</v>
      </c>
      <c r="D40" s="102">
        <v>76049.33</v>
      </c>
      <c r="E40" s="103">
        <v>9.27</v>
      </c>
      <c r="F40" s="7"/>
      <c r="G40" s="7"/>
      <c r="H40" s="7"/>
      <c r="I40" s="7"/>
      <c r="J40" s="7"/>
      <c r="K40" s="7"/>
      <c r="L40" s="7"/>
      <c r="M40" s="7"/>
      <c r="N40" s="7"/>
      <c r="O40" s="7"/>
    </row>
    <row r="41" spans="1:15" s="4" customFormat="1" x14ac:dyDescent="0.2">
      <c r="A41" s="32" t="s">
        <v>79</v>
      </c>
      <c r="B41" s="102">
        <v>91652.800000000003</v>
      </c>
      <c r="C41" s="103">
        <v>2.96</v>
      </c>
      <c r="D41" s="102">
        <v>610821.19999999995</v>
      </c>
      <c r="E41" s="103">
        <v>35.630000000000003</v>
      </c>
      <c r="F41" s="7"/>
      <c r="G41" s="7"/>
      <c r="H41" s="7"/>
      <c r="I41" s="7"/>
      <c r="J41" s="7"/>
      <c r="K41" s="7"/>
      <c r="L41" s="7"/>
      <c r="M41" s="7"/>
      <c r="N41" s="7"/>
      <c r="O41" s="7"/>
    </row>
    <row r="42" spans="1:15" s="4" customFormat="1" x14ac:dyDescent="0.2">
      <c r="A42" s="32" t="s">
        <v>80</v>
      </c>
      <c r="B42" s="223">
        <v>412468.96</v>
      </c>
      <c r="C42" s="177">
        <v>27.77</v>
      </c>
      <c r="D42" s="102">
        <v>283259.48</v>
      </c>
      <c r="E42" s="103">
        <v>63.62</v>
      </c>
      <c r="F42" s="7"/>
      <c r="G42" s="7"/>
      <c r="H42" s="7"/>
      <c r="I42" s="7"/>
      <c r="J42" s="7"/>
      <c r="K42" s="7"/>
      <c r="L42" s="7"/>
      <c r="M42" s="7"/>
      <c r="N42" s="7"/>
      <c r="O42" s="7"/>
    </row>
    <row r="43" spans="1:15" s="4" customFormat="1" x14ac:dyDescent="0.2">
      <c r="A43" s="32" t="s">
        <v>0</v>
      </c>
      <c r="B43" s="102">
        <v>21934.78</v>
      </c>
      <c r="C43" s="103">
        <v>7.04</v>
      </c>
      <c r="D43" s="102">
        <v>51974.46</v>
      </c>
      <c r="E43" s="103">
        <v>47.89</v>
      </c>
      <c r="F43" s="7"/>
      <c r="G43" s="7"/>
      <c r="H43" s="7"/>
      <c r="I43" s="7"/>
      <c r="J43" s="7"/>
      <c r="K43" s="7"/>
      <c r="L43" s="7"/>
      <c r="M43" s="7"/>
      <c r="N43" s="7"/>
      <c r="O43" s="7"/>
    </row>
    <row r="44" spans="1:15" s="4" customFormat="1" x14ac:dyDescent="0.2">
      <c r="A44" s="32" t="s">
        <v>81</v>
      </c>
      <c r="B44" s="102">
        <v>9305</v>
      </c>
      <c r="C44" s="103">
        <v>5.83</v>
      </c>
      <c r="D44" s="102">
        <v>275247</v>
      </c>
      <c r="E44" s="103">
        <v>64.45</v>
      </c>
      <c r="F44" s="7"/>
      <c r="G44" s="7"/>
      <c r="H44" s="7"/>
      <c r="I44" s="7"/>
      <c r="J44" s="7"/>
      <c r="K44" s="7"/>
      <c r="L44" s="7"/>
      <c r="M44" s="7"/>
      <c r="N44" s="7"/>
      <c r="O44" s="7"/>
    </row>
    <row r="45" spans="1:15" s="4" customFormat="1" x14ac:dyDescent="0.2">
      <c r="A45" s="32" t="s">
        <v>122</v>
      </c>
      <c r="B45" s="102"/>
      <c r="C45" s="103"/>
      <c r="D45" s="102">
        <v>19600</v>
      </c>
      <c r="E45" s="103">
        <v>4.8600000000000003</v>
      </c>
      <c r="F45" s="7"/>
      <c r="G45" s="7"/>
      <c r="H45" s="7"/>
      <c r="I45" s="7"/>
      <c r="J45" s="7"/>
      <c r="K45" s="7"/>
      <c r="L45" s="7"/>
      <c r="M45" s="7"/>
      <c r="N45" s="7"/>
      <c r="O45" s="7"/>
    </row>
    <row r="46" spans="1:15" s="4" customFormat="1" x14ac:dyDescent="0.2">
      <c r="A46" s="32" t="s">
        <v>172</v>
      </c>
      <c r="B46" s="102"/>
      <c r="C46" s="103"/>
      <c r="D46" s="102">
        <v>28957</v>
      </c>
      <c r="E46" s="103">
        <v>15.76</v>
      </c>
      <c r="F46" s="7"/>
      <c r="G46" s="7"/>
      <c r="H46" s="7"/>
      <c r="I46" s="7"/>
      <c r="J46" s="7"/>
      <c r="K46" s="7"/>
      <c r="L46" s="7"/>
      <c r="M46" s="7"/>
      <c r="N46" s="7"/>
      <c r="O46" s="7"/>
    </row>
    <row r="47" spans="1:15" s="4" customFormat="1" x14ac:dyDescent="0.2">
      <c r="A47" s="32" t="s">
        <v>1</v>
      </c>
      <c r="B47" s="223">
        <v>185382.13</v>
      </c>
      <c r="C47" s="224">
        <v>9.3000000000000007</v>
      </c>
      <c r="D47" s="105">
        <v>15340.37</v>
      </c>
      <c r="E47" s="103">
        <v>33.81</v>
      </c>
      <c r="F47" s="7"/>
      <c r="G47" s="7"/>
      <c r="H47" s="7"/>
      <c r="I47" s="7"/>
      <c r="J47" s="7"/>
      <c r="K47" s="7"/>
      <c r="L47" s="7"/>
      <c r="M47" s="7"/>
      <c r="N47" s="7"/>
      <c r="O47" s="7"/>
    </row>
    <row r="48" spans="1:15" s="4" customFormat="1" x14ac:dyDescent="0.2">
      <c r="A48" s="32" t="s">
        <v>75</v>
      </c>
      <c r="B48" s="223"/>
      <c r="C48" s="177"/>
      <c r="D48" s="102">
        <v>1940.3</v>
      </c>
      <c r="E48" s="103">
        <v>17.010000000000002</v>
      </c>
      <c r="F48" s="7"/>
      <c r="G48" s="7"/>
      <c r="H48" s="7"/>
      <c r="I48" s="7"/>
      <c r="J48" s="7"/>
      <c r="K48" s="7"/>
      <c r="L48" s="7"/>
      <c r="M48" s="7"/>
      <c r="N48" s="7"/>
      <c r="O48" s="7"/>
    </row>
    <row r="49" spans="1:15" s="4" customFormat="1" x14ac:dyDescent="0.2">
      <c r="A49" s="32" t="s">
        <v>82</v>
      </c>
      <c r="B49" s="102">
        <v>327.3</v>
      </c>
      <c r="C49" s="106">
        <v>0.32</v>
      </c>
      <c r="D49" s="102">
        <v>71733.429999999993</v>
      </c>
      <c r="E49" s="103">
        <v>35.9</v>
      </c>
      <c r="F49" s="7"/>
      <c r="G49" s="7"/>
      <c r="H49" s="7"/>
      <c r="I49" s="7"/>
      <c r="J49" s="7"/>
      <c r="K49" s="7"/>
      <c r="L49" s="7"/>
      <c r="M49" s="7"/>
      <c r="N49" s="7"/>
      <c r="O49" s="7"/>
    </row>
    <row r="50" spans="1:15" s="4" customFormat="1" x14ac:dyDescent="0.2">
      <c r="A50" s="32" t="s">
        <v>123</v>
      </c>
      <c r="B50" s="223">
        <v>11442</v>
      </c>
      <c r="C50" s="177">
        <v>4.26</v>
      </c>
      <c r="D50" s="102">
        <v>43556</v>
      </c>
      <c r="E50" s="103">
        <v>19.23</v>
      </c>
      <c r="F50" s="7"/>
      <c r="G50" s="7"/>
      <c r="H50" s="7"/>
      <c r="I50" s="7"/>
      <c r="J50" s="7"/>
      <c r="K50" s="7"/>
      <c r="L50" s="7"/>
      <c r="M50" s="7"/>
      <c r="N50" s="7"/>
      <c r="O50" s="7"/>
    </row>
    <row r="51" spans="1:15" s="4" customFormat="1" x14ac:dyDescent="0.2">
      <c r="A51" s="32" t="s">
        <v>105</v>
      </c>
      <c r="B51" s="102"/>
      <c r="C51" s="103"/>
      <c r="D51" s="102">
        <v>1773.86</v>
      </c>
      <c r="E51" s="103">
        <v>0.52</v>
      </c>
      <c r="F51" s="7"/>
      <c r="G51" s="7"/>
      <c r="H51" s="7"/>
      <c r="I51" s="7"/>
      <c r="J51" s="7"/>
      <c r="K51" s="7"/>
      <c r="L51" s="7"/>
      <c r="M51" s="7"/>
      <c r="N51" s="7"/>
      <c r="O51" s="7"/>
    </row>
    <row r="52" spans="1:15" s="4" customFormat="1" x14ac:dyDescent="0.2">
      <c r="A52" s="32" t="s">
        <v>84</v>
      </c>
      <c r="B52" s="223">
        <v>24895.59</v>
      </c>
      <c r="C52" s="177">
        <v>7.26</v>
      </c>
      <c r="D52" s="105">
        <v>12745.31</v>
      </c>
      <c r="E52" s="103">
        <v>8.89</v>
      </c>
      <c r="F52" s="7"/>
      <c r="G52" s="7"/>
      <c r="H52" s="7"/>
      <c r="I52" s="7"/>
      <c r="J52" s="7"/>
      <c r="K52" s="7"/>
      <c r="L52" s="7"/>
      <c r="M52" s="7"/>
      <c r="N52" s="7"/>
      <c r="O52" s="7"/>
    </row>
    <row r="53" spans="1:15" s="4" customFormat="1" ht="13.5" thickBot="1" x14ac:dyDescent="0.25">
      <c r="A53" s="33"/>
      <c r="B53" s="107"/>
      <c r="C53" s="108"/>
      <c r="D53" s="107"/>
      <c r="E53" s="108"/>
      <c r="F53" s="3"/>
      <c r="G53" s="7"/>
      <c r="H53" s="7"/>
      <c r="I53" s="7"/>
      <c r="J53" s="7"/>
      <c r="K53" s="7"/>
      <c r="L53" s="3"/>
      <c r="M53" s="7"/>
      <c r="N53" s="3"/>
      <c r="O53" s="7"/>
    </row>
    <row r="54" spans="1:15" s="4" customFormat="1" ht="13.5" thickBot="1" x14ac:dyDescent="0.25">
      <c r="A54" s="10" t="s">
        <v>73</v>
      </c>
      <c r="B54" s="125">
        <v>1296484.94</v>
      </c>
      <c r="C54" s="110">
        <v>6.52</v>
      </c>
      <c r="D54" s="125">
        <v>2132857.79</v>
      </c>
      <c r="E54" s="225">
        <v>27.86</v>
      </c>
      <c r="F54" s="11"/>
      <c r="G54" s="7"/>
      <c r="H54" s="7"/>
      <c r="I54" s="7"/>
      <c r="J54" s="7"/>
      <c r="K54" s="7"/>
      <c r="L54" s="7"/>
      <c r="M54" s="7"/>
      <c r="N54" s="7"/>
      <c r="O54" s="7"/>
    </row>
    <row r="55" spans="1:15" s="4" customFormat="1" ht="17.25" customHeight="1" x14ac:dyDescent="0.2">
      <c r="A55" s="379" t="s">
        <v>128</v>
      </c>
      <c r="B55" s="379"/>
      <c r="C55" s="379"/>
      <c r="D55" s="379"/>
      <c r="E55" s="179"/>
      <c r="F55" s="155"/>
      <c r="G55" s="155"/>
    </row>
    <row r="56" spans="1:15" s="154" customFormat="1" x14ac:dyDescent="0.2">
      <c r="A56" s="387" t="s">
        <v>205</v>
      </c>
      <c r="B56" s="387"/>
      <c r="C56" s="387"/>
      <c r="D56" s="387"/>
      <c r="E56" s="226"/>
    </row>
    <row r="57" spans="1:15" s="154" customFormat="1" x14ac:dyDescent="0.2">
      <c r="A57" s="387" t="s">
        <v>211</v>
      </c>
      <c r="B57" s="387"/>
      <c r="C57" s="387"/>
      <c r="D57" s="387"/>
    </row>
    <row r="60" spans="1:15" s="2" customFormat="1" ht="15" customHeight="1" x14ac:dyDescent="0.25">
      <c r="A60" s="385" t="s">
        <v>70</v>
      </c>
      <c r="B60" s="385"/>
      <c r="C60" s="385"/>
      <c r="D60" s="76"/>
      <c r="E60" s="76"/>
    </row>
    <row r="61" spans="1:15" ht="13.5" thickBot="1" x14ac:dyDescent="0.25"/>
    <row r="62" spans="1:15" ht="28.5" customHeight="1" x14ac:dyDescent="0.2">
      <c r="A62" s="410" t="s">
        <v>186</v>
      </c>
      <c r="B62" s="412" t="s">
        <v>207</v>
      </c>
      <c r="C62" s="414" t="s">
        <v>208</v>
      </c>
    </row>
    <row r="63" spans="1:15" ht="63.75" customHeight="1" thickBot="1" x14ac:dyDescent="0.25">
      <c r="A63" s="411"/>
      <c r="B63" s="413"/>
      <c r="C63" s="415"/>
    </row>
    <row r="64" spans="1:15" x14ac:dyDescent="0.2">
      <c r="A64" s="181" t="s">
        <v>74</v>
      </c>
      <c r="B64" s="182">
        <v>78312</v>
      </c>
      <c r="C64" s="183">
        <v>151167</v>
      </c>
    </row>
    <row r="65" spans="1:3" x14ac:dyDescent="0.2">
      <c r="A65" s="184" t="s">
        <v>92</v>
      </c>
      <c r="B65" s="185"/>
      <c r="C65" s="186">
        <v>78</v>
      </c>
    </row>
    <row r="66" spans="1:3" x14ac:dyDescent="0.2">
      <c r="A66" s="184" t="s">
        <v>95</v>
      </c>
      <c r="B66" s="185">
        <v>6709</v>
      </c>
      <c r="C66" s="187"/>
    </row>
    <row r="67" spans="1:3" x14ac:dyDescent="0.2">
      <c r="A67" s="184" t="s">
        <v>77</v>
      </c>
      <c r="B67" s="185"/>
      <c r="C67" s="186">
        <v>24179</v>
      </c>
    </row>
    <row r="68" spans="1:3" x14ac:dyDescent="0.2">
      <c r="A68" s="184" t="s">
        <v>78</v>
      </c>
      <c r="B68" s="185"/>
      <c r="C68" s="187">
        <v>23308</v>
      </c>
    </row>
    <row r="69" spans="1:3" x14ac:dyDescent="0.2">
      <c r="A69" s="184" t="s">
        <v>93</v>
      </c>
      <c r="B69" s="185">
        <v>10668</v>
      </c>
      <c r="C69" s="186">
        <v>531167</v>
      </c>
    </row>
    <row r="70" spans="1:3" x14ac:dyDescent="0.2">
      <c r="A70" s="184" t="s">
        <v>80</v>
      </c>
      <c r="B70" s="185">
        <v>11088</v>
      </c>
      <c r="C70" s="186">
        <v>81490</v>
      </c>
    </row>
    <row r="71" spans="1:3" x14ac:dyDescent="0.2">
      <c r="A71" s="184" t="s">
        <v>0</v>
      </c>
      <c r="B71" s="185"/>
      <c r="C71" s="186"/>
    </row>
    <row r="72" spans="1:3" x14ac:dyDescent="0.2">
      <c r="A72" s="184" t="s">
        <v>81</v>
      </c>
      <c r="B72" s="185">
        <v>13631</v>
      </c>
      <c r="C72" s="186">
        <v>193031</v>
      </c>
    </row>
    <row r="73" spans="1:3" x14ac:dyDescent="0.2">
      <c r="A73" s="184" t="s">
        <v>97</v>
      </c>
      <c r="B73" s="185">
        <v>1075</v>
      </c>
      <c r="C73" s="186">
        <v>1219</v>
      </c>
    </row>
    <row r="74" spans="1:3" x14ac:dyDescent="0.2">
      <c r="A74" s="184" t="s">
        <v>94</v>
      </c>
      <c r="B74" s="185">
        <v>4984</v>
      </c>
      <c r="C74" s="186"/>
    </row>
    <row r="75" spans="1:3" x14ac:dyDescent="0.2">
      <c r="A75" s="184" t="s">
        <v>90</v>
      </c>
      <c r="B75" s="185">
        <v>2663</v>
      </c>
      <c r="C75" s="186">
        <v>108586</v>
      </c>
    </row>
    <row r="76" spans="1:3" x14ac:dyDescent="0.2">
      <c r="A76" s="184" t="s">
        <v>75</v>
      </c>
      <c r="B76" s="185"/>
      <c r="C76" s="187"/>
    </row>
    <row r="77" spans="1:3" x14ac:dyDescent="0.2">
      <c r="A77" s="184" t="s">
        <v>82</v>
      </c>
      <c r="B77" s="185"/>
      <c r="C77" s="186">
        <v>71869</v>
      </c>
    </row>
    <row r="78" spans="1:3" x14ac:dyDescent="0.2">
      <c r="A78" s="184" t="s">
        <v>91</v>
      </c>
      <c r="B78" s="185"/>
      <c r="C78" s="186">
        <v>63952</v>
      </c>
    </row>
    <row r="79" spans="1:3" x14ac:dyDescent="0.2">
      <c r="A79" s="184" t="s">
        <v>105</v>
      </c>
      <c r="B79" s="185">
        <v>1036</v>
      </c>
      <c r="C79" s="186">
        <v>14663</v>
      </c>
    </row>
    <row r="80" spans="1:3" x14ac:dyDescent="0.2">
      <c r="A80" s="184" t="s">
        <v>84</v>
      </c>
      <c r="B80" s="185">
        <v>10070</v>
      </c>
      <c r="C80" s="186">
        <v>10070</v>
      </c>
    </row>
    <row r="81" spans="1:256" ht="13.5" thickBot="1" x14ac:dyDescent="0.25">
      <c r="A81" s="188"/>
      <c r="B81" s="189"/>
      <c r="C81" s="190"/>
    </row>
    <row r="82" spans="1:256" ht="13.5" thickBot="1" x14ac:dyDescent="0.25">
      <c r="A82" s="191" t="s">
        <v>73</v>
      </c>
      <c r="B82" s="192">
        <v>140236</v>
      </c>
      <c r="C82" s="193">
        <v>1274779</v>
      </c>
    </row>
    <row r="85" spans="1:256" s="2" customFormat="1" ht="15" x14ac:dyDescent="0.25">
      <c r="A85" s="386" t="s">
        <v>71</v>
      </c>
      <c r="B85" s="386"/>
      <c r="C85" s="386"/>
    </row>
    <row r="86" spans="1:256" ht="13.5" thickBot="1" x14ac:dyDescent="0.25"/>
    <row r="87" spans="1:256" customFormat="1" ht="54" customHeight="1" thickBot="1" x14ac:dyDescent="0.25">
      <c r="A87" s="194" t="s">
        <v>186</v>
      </c>
      <c r="B87" s="195" t="s">
        <v>187</v>
      </c>
      <c r="C87" s="196" t="s">
        <v>188</v>
      </c>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7"/>
      <c r="CO87" s="37"/>
      <c r="CP87" s="37"/>
      <c r="CQ87" s="37"/>
      <c r="CR87" s="37"/>
      <c r="CS87" s="37"/>
      <c r="CT87" s="37"/>
      <c r="CU87" s="37"/>
      <c r="CV87" s="37"/>
      <c r="CW87" s="37"/>
      <c r="CX87" s="37"/>
      <c r="CY87" s="37"/>
      <c r="CZ87" s="37"/>
      <c r="DA87" s="37"/>
      <c r="DB87" s="37"/>
      <c r="DC87" s="37"/>
      <c r="DD87" s="37"/>
      <c r="DE87" s="37"/>
      <c r="DF87" s="37"/>
      <c r="DG87" s="37"/>
      <c r="DH87" s="37"/>
      <c r="DI87" s="37"/>
      <c r="DJ87" s="37"/>
      <c r="DK87" s="37"/>
      <c r="DL87" s="37"/>
      <c r="DM87" s="37"/>
      <c r="DN87" s="37"/>
      <c r="DO87" s="37"/>
      <c r="DP87" s="37"/>
      <c r="DQ87" s="37"/>
      <c r="DR87" s="37"/>
      <c r="DS87" s="37"/>
      <c r="DT87" s="37"/>
      <c r="DU87" s="37"/>
      <c r="DV87" s="37"/>
      <c r="DW87" s="37"/>
      <c r="DX87" s="37"/>
      <c r="DY87" s="37"/>
      <c r="DZ87" s="37"/>
      <c r="EA87" s="37"/>
      <c r="EB87" s="37"/>
      <c r="EC87" s="37"/>
      <c r="ED87" s="37"/>
      <c r="EE87" s="37"/>
      <c r="EF87" s="37"/>
      <c r="EG87" s="37"/>
      <c r="EH87" s="37"/>
      <c r="EI87" s="37"/>
      <c r="EJ87" s="37"/>
      <c r="EK87" s="37"/>
      <c r="EL87" s="37"/>
      <c r="EM87" s="37"/>
      <c r="EN87" s="37"/>
      <c r="EO87" s="37"/>
      <c r="EP87" s="37"/>
      <c r="EQ87" s="37"/>
      <c r="ER87" s="37"/>
      <c r="ES87" s="37"/>
      <c r="ET87" s="37"/>
      <c r="EU87" s="37"/>
      <c r="EV87" s="37"/>
      <c r="EW87" s="37"/>
      <c r="EX87" s="37"/>
      <c r="EY87" s="37"/>
      <c r="EZ87" s="37"/>
      <c r="FA87" s="37"/>
      <c r="FB87" s="37"/>
      <c r="FC87" s="37"/>
      <c r="FD87" s="37"/>
      <c r="FE87" s="37"/>
      <c r="FF87" s="37"/>
      <c r="FG87" s="37"/>
      <c r="FH87" s="37"/>
      <c r="FI87" s="37"/>
      <c r="FJ87" s="37"/>
      <c r="FK87" s="37"/>
      <c r="FL87" s="37"/>
      <c r="FM87" s="37"/>
      <c r="FN87" s="37"/>
      <c r="FO87" s="37"/>
      <c r="FP87" s="37"/>
      <c r="FQ87" s="37"/>
      <c r="FR87" s="37"/>
      <c r="FS87" s="37"/>
      <c r="FT87" s="37"/>
      <c r="FU87" s="37"/>
      <c r="FV87" s="37"/>
      <c r="FW87" s="37"/>
      <c r="FX87" s="37"/>
      <c r="FY87" s="37"/>
      <c r="FZ87" s="37"/>
      <c r="GA87" s="37"/>
      <c r="GB87" s="37"/>
      <c r="GC87" s="37"/>
      <c r="GD87" s="37"/>
      <c r="GE87" s="37"/>
      <c r="GF87" s="37"/>
      <c r="GG87" s="37"/>
      <c r="GH87" s="37"/>
      <c r="GI87" s="37"/>
      <c r="GJ87" s="37"/>
      <c r="GK87" s="37"/>
      <c r="GL87" s="37"/>
      <c r="GM87" s="37"/>
      <c r="GN87" s="37"/>
      <c r="GO87" s="37"/>
      <c r="GP87" s="37"/>
      <c r="GQ87" s="37"/>
      <c r="GR87" s="37"/>
      <c r="GS87" s="37"/>
      <c r="GT87" s="37"/>
      <c r="GU87" s="37"/>
      <c r="GV87" s="37"/>
      <c r="GW87" s="37"/>
      <c r="GX87" s="37"/>
      <c r="GY87" s="37"/>
      <c r="GZ87" s="37"/>
      <c r="HA87" s="37"/>
      <c r="HB87" s="37"/>
      <c r="HC87" s="37"/>
      <c r="HD87" s="37"/>
      <c r="HE87" s="37"/>
      <c r="HF87" s="37"/>
      <c r="HG87" s="37"/>
      <c r="HH87" s="37"/>
      <c r="HI87" s="37"/>
      <c r="HJ87" s="37"/>
      <c r="HK87" s="37"/>
      <c r="HL87" s="37"/>
      <c r="HM87" s="37"/>
      <c r="HN87" s="37"/>
      <c r="HO87" s="37"/>
      <c r="HP87" s="37"/>
      <c r="HQ87" s="37"/>
      <c r="HR87" s="37"/>
      <c r="HS87" s="37"/>
      <c r="HT87" s="37"/>
      <c r="HU87" s="37"/>
      <c r="HV87" s="37"/>
      <c r="HW87" s="37"/>
      <c r="HX87" s="37"/>
      <c r="HY87" s="37"/>
      <c r="HZ87" s="37"/>
      <c r="IA87" s="37"/>
      <c r="IB87" s="37"/>
      <c r="IC87" s="37"/>
      <c r="ID87" s="37"/>
      <c r="IE87" s="37"/>
      <c r="IF87" s="37"/>
      <c r="IG87" s="37"/>
      <c r="IH87" s="37"/>
      <c r="II87" s="37"/>
      <c r="IJ87" s="37"/>
      <c r="IK87" s="37"/>
      <c r="IL87" s="37"/>
      <c r="IM87" s="37"/>
      <c r="IN87" s="37"/>
      <c r="IO87" s="37"/>
      <c r="IP87" s="37"/>
      <c r="IQ87" s="37"/>
      <c r="IR87" s="37"/>
      <c r="IS87" s="37"/>
      <c r="IT87" s="37"/>
      <c r="IU87" s="37"/>
      <c r="IV87" s="37"/>
    </row>
    <row r="88" spans="1:256" customFormat="1" ht="15" customHeight="1" x14ac:dyDescent="0.2">
      <c r="A88" s="197" t="s">
        <v>74</v>
      </c>
      <c r="B88" s="198">
        <v>23</v>
      </c>
      <c r="C88" s="199">
        <v>33</v>
      </c>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37"/>
      <c r="CR88" s="37"/>
      <c r="CS88" s="37"/>
      <c r="CT88" s="37"/>
      <c r="CU88" s="37"/>
      <c r="CV88" s="37"/>
      <c r="CW88" s="37"/>
      <c r="CX88" s="37"/>
      <c r="CY88" s="37"/>
      <c r="CZ88" s="37"/>
      <c r="DA88" s="37"/>
      <c r="DB88" s="37"/>
      <c r="DC88" s="37"/>
      <c r="DD88" s="37"/>
      <c r="DE88" s="37"/>
      <c r="DF88" s="37"/>
      <c r="DG88" s="37"/>
      <c r="DH88" s="37"/>
      <c r="DI88" s="37"/>
      <c r="DJ88" s="37"/>
      <c r="DK88" s="37"/>
      <c r="DL88" s="37"/>
      <c r="DM88" s="37"/>
      <c r="DN88" s="37"/>
      <c r="DO88" s="37"/>
      <c r="DP88" s="37"/>
      <c r="DQ88" s="37"/>
      <c r="DR88" s="37"/>
      <c r="DS88" s="37"/>
      <c r="DT88" s="37"/>
      <c r="DU88" s="37"/>
      <c r="DV88" s="37"/>
      <c r="DW88" s="37"/>
      <c r="DX88" s="37"/>
      <c r="DY88" s="37"/>
      <c r="DZ88" s="37"/>
      <c r="EA88" s="37"/>
      <c r="EB88" s="37"/>
      <c r="EC88" s="37"/>
      <c r="ED88" s="37"/>
      <c r="EE88" s="37"/>
      <c r="EF88" s="37"/>
      <c r="EG88" s="37"/>
      <c r="EH88" s="37"/>
      <c r="EI88" s="37"/>
      <c r="EJ88" s="37"/>
      <c r="EK88" s="37"/>
      <c r="EL88" s="37"/>
      <c r="EM88" s="37"/>
      <c r="EN88" s="37"/>
      <c r="EO88" s="37"/>
      <c r="EP88" s="37"/>
      <c r="EQ88" s="37"/>
      <c r="ER88" s="37"/>
      <c r="ES88" s="37"/>
      <c r="ET88" s="37"/>
      <c r="EU88" s="37"/>
      <c r="EV88" s="37"/>
      <c r="EW88" s="37"/>
      <c r="EX88" s="37"/>
      <c r="EY88" s="37"/>
      <c r="EZ88" s="37"/>
      <c r="FA88" s="37"/>
      <c r="FB88" s="37"/>
      <c r="FC88" s="37"/>
      <c r="FD88" s="37"/>
      <c r="FE88" s="37"/>
      <c r="FF88" s="37"/>
      <c r="FG88" s="37"/>
      <c r="FH88" s="37"/>
      <c r="FI88" s="37"/>
      <c r="FJ88" s="37"/>
      <c r="FK88" s="37"/>
      <c r="FL88" s="37"/>
      <c r="FM88" s="37"/>
      <c r="FN88" s="37"/>
      <c r="FO88" s="37"/>
      <c r="FP88" s="37"/>
      <c r="FQ88" s="37"/>
      <c r="FR88" s="37"/>
      <c r="FS88" s="37"/>
      <c r="FT88" s="37"/>
      <c r="FU88" s="37"/>
      <c r="FV88" s="37"/>
      <c r="FW88" s="37"/>
      <c r="FX88" s="37"/>
      <c r="FY88" s="37"/>
      <c r="FZ88" s="37"/>
      <c r="GA88" s="37"/>
      <c r="GB88" s="37"/>
      <c r="GC88" s="37"/>
      <c r="GD88" s="37"/>
      <c r="GE88" s="37"/>
      <c r="GF88" s="37"/>
      <c r="GG88" s="37"/>
      <c r="GH88" s="37"/>
      <c r="GI88" s="37"/>
      <c r="GJ88" s="37"/>
      <c r="GK88" s="37"/>
      <c r="GL88" s="37"/>
      <c r="GM88" s="37"/>
      <c r="GN88" s="37"/>
      <c r="GO88" s="37"/>
      <c r="GP88" s="37"/>
      <c r="GQ88" s="37"/>
      <c r="GR88" s="37"/>
      <c r="GS88" s="37"/>
      <c r="GT88" s="37"/>
      <c r="GU88" s="37"/>
      <c r="GV88" s="37"/>
      <c r="GW88" s="37"/>
      <c r="GX88" s="37"/>
      <c r="GY88" s="37"/>
      <c r="GZ88" s="37"/>
      <c r="HA88" s="37"/>
      <c r="HB88" s="37"/>
      <c r="HC88" s="37"/>
      <c r="HD88" s="37"/>
      <c r="HE88" s="37"/>
      <c r="HF88" s="37"/>
      <c r="HG88" s="37"/>
      <c r="HH88" s="37"/>
      <c r="HI88" s="37"/>
      <c r="HJ88" s="37"/>
      <c r="HK88" s="37"/>
      <c r="HL88" s="37"/>
      <c r="HM88" s="37"/>
      <c r="HN88" s="37"/>
      <c r="HO88" s="37"/>
      <c r="HP88" s="37"/>
      <c r="HQ88" s="37"/>
      <c r="HR88" s="37"/>
      <c r="HS88" s="37"/>
      <c r="HT88" s="37"/>
      <c r="HU88" s="37"/>
      <c r="HV88" s="37"/>
      <c r="HW88" s="37"/>
      <c r="HX88" s="37"/>
      <c r="HY88" s="37"/>
      <c r="HZ88" s="37"/>
      <c r="IA88" s="37"/>
      <c r="IB88" s="37"/>
      <c r="IC88" s="37"/>
      <c r="ID88" s="37"/>
      <c r="IE88" s="37"/>
      <c r="IF88" s="37"/>
      <c r="IG88" s="37"/>
      <c r="IH88" s="37"/>
      <c r="II88" s="37"/>
      <c r="IJ88" s="37"/>
      <c r="IK88" s="37"/>
      <c r="IL88" s="37"/>
      <c r="IM88" s="37"/>
      <c r="IN88" s="37"/>
      <c r="IO88" s="37"/>
      <c r="IP88" s="37"/>
      <c r="IQ88" s="37"/>
      <c r="IR88" s="37"/>
      <c r="IS88" s="37"/>
      <c r="IT88" s="37"/>
      <c r="IU88" s="37"/>
      <c r="IV88" s="37"/>
    </row>
    <row r="89" spans="1:256" customFormat="1" ht="15" customHeight="1" x14ac:dyDescent="0.2">
      <c r="A89" s="184" t="s">
        <v>92</v>
      </c>
      <c r="B89" s="200">
        <v>11</v>
      </c>
      <c r="C89" s="201">
        <v>9</v>
      </c>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c r="CR89" s="37"/>
      <c r="CS89" s="37"/>
      <c r="CT89" s="37"/>
      <c r="CU89" s="37"/>
      <c r="CV89" s="37"/>
      <c r="CW89" s="37"/>
      <c r="CX89" s="37"/>
      <c r="CY89" s="37"/>
      <c r="CZ89" s="37"/>
      <c r="DA89" s="37"/>
      <c r="DB89" s="37"/>
      <c r="DC89" s="37"/>
      <c r="DD89" s="37"/>
      <c r="DE89" s="37"/>
      <c r="DF89" s="37"/>
      <c r="DG89" s="37"/>
      <c r="DH89" s="37"/>
      <c r="DI89" s="37"/>
      <c r="DJ89" s="37"/>
      <c r="DK89" s="37"/>
      <c r="DL89" s="37"/>
      <c r="DM89" s="37"/>
      <c r="DN89" s="37"/>
      <c r="DO89" s="37"/>
      <c r="DP89" s="37"/>
      <c r="DQ89" s="37"/>
      <c r="DR89" s="37"/>
      <c r="DS89" s="37"/>
      <c r="DT89" s="37"/>
      <c r="DU89" s="37"/>
      <c r="DV89" s="37"/>
      <c r="DW89" s="37"/>
      <c r="DX89" s="37"/>
      <c r="DY89" s="37"/>
      <c r="DZ89" s="37"/>
      <c r="EA89" s="37"/>
      <c r="EB89" s="37"/>
      <c r="EC89" s="37"/>
      <c r="ED89" s="37"/>
      <c r="EE89" s="37"/>
      <c r="EF89" s="37"/>
      <c r="EG89" s="37"/>
      <c r="EH89" s="37"/>
      <c r="EI89" s="37"/>
      <c r="EJ89" s="37"/>
      <c r="EK89" s="37"/>
      <c r="EL89" s="37"/>
      <c r="EM89" s="37"/>
      <c r="EN89" s="37"/>
      <c r="EO89" s="37"/>
      <c r="EP89" s="37"/>
      <c r="EQ89" s="37"/>
      <c r="ER89" s="37"/>
      <c r="ES89" s="37"/>
      <c r="ET89" s="37"/>
      <c r="EU89" s="37"/>
      <c r="EV89" s="37"/>
      <c r="EW89" s="37"/>
      <c r="EX89" s="37"/>
      <c r="EY89" s="37"/>
      <c r="EZ89" s="37"/>
      <c r="FA89" s="37"/>
      <c r="FB89" s="37"/>
      <c r="FC89" s="37"/>
      <c r="FD89" s="37"/>
      <c r="FE89" s="37"/>
      <c r="FF89" s="37"/>
      <c r="FG89" s="37"/>
      <c r="FH89" s="37"/>
      <c r="FI89" s="37"/>
      <c r="FJ89" s="37"/>
      <c r="FK89" s="37"/>
      <c r="FL89" s="37"/>
      <c r="FM89" s="37"/>
      <c r="FN89" s="37"/>
      <c r="FO89" s="37"/>
      <c r="FP89" s="37"/>
      <c r="FQ89" s="37"/>
      <c r="FR89" s="37"/>
      <c r="FS89" s="37"/>
      <c r="FT89" s="37"/>
      <c r="FU89" s="37"/>
      <c r="FV89" s="37"/>
      <c r="FW89" s="37"/>
      <c r="FX89" s="37"/>
      <c r="FY89" s="37"/>
      <c r="FZ89" s="37"/>
      <c r="GA89" s="37"/>
      <c r="GB89" s="37"/>
      <c r="GC89" s="37"/>
      <c r="GD89" s="37"/>
      <c r="GE89" s="37"/>
      <c r="GF89" s="37"/>
      <c r="GG89" s="37"/>
      <c r="GH89" s="37"/>
      <c r="GI89" s="37"/>
      <c r="GJ89" s="37"/>
      <c r="GK89" s="37"/>
      <c r="GL89" s="37"/>
      <c r="GM89" s="37"/>
      <c r="GN89" s="37"/>
      <c r="GO89" s="37"/>
      <c r="GP89" s="37"/>
      <c r="GQ89" s="37"/>
      <c r="GR89" s="37"/>
      <c r="GS89" s="37"/>
      <c r="GT89" s="37"/>
      <c r="GU89" s="37"/>
      <c r="GV89" s="37"/>
      <c r="GW89" s="37"/>
      <c r="GX89" s="37"/>
      <c r="GY89" s="37"/>
      <c r="GZ89" s="37"/>
      <c r="HA89" s="37"/>
      <c r="HB89" s="37"/>
      <c r="HC89" s="37"/>
      <c r="HD89" s="37"/>
      <c r="HE89" s="37"/>
      <c r="HF89" s="37"/>
      <c r="HG89" s="37"/>
      <c r="HH89" s="37"/>
      <c r="HI89" s="37"/>
      <c r="HJ89" s="37"/>
      <c r="HK89" s="37"/>
      <c r="HL89" s="37"/>
      <c r="HM89" s="37"/>
      <c r="HN89" s="37"/>
      <c r="HO89" s="37"/>
      <c r="HP89" s="37"/>
      <c r="HQ89" s="37"/>
      <c r="HR89" s="37"/>
      <c r="HS89" s="37"/>
      <c r="HT89" s="37"/>
      <c r="HU89" s="37"/>
      <c r="HV89" s="37"/>
      <c r="HW89" s="37"/>
      <c r="HX89" s="37"/>
      <c r="HY89" s="37"/>
      <c r="HZ89" s="37"/>
      <c r="IA89" s="37"/>
      <c r="IB89" s="37"/>
      <c r="IC89" s="37"/>
      <c r="ID89" s="37"/>
      <c r="IE89" s="37"/>
      <c r="IF89" s="37"/>
      <c r="IG89" s="37"/>
      <c r="IH89" s="37"/>
      <c r="II89" s="37"/>
      <c r="IJ89" s="37"/>
      <c r="IK89" s="37"/>
      <c r="IL89" s="37"/>
      <c r="IM89" s="37"/>
      <c r="IN89" s="37"/>
      <c r="IO89" s="37"/>
      <c r="IP89" s="37"/>
      <c r="IQ89" s="37"/>
      <c r="IR89" s="37"/>
      <c r="IS89" s="37"/>
      <c r="IT89" s="37"/>
      <c r="IU89" s="37"/>
      <c r="IV89" s="37"/>
    </row>
    <row r="90" spans="1:256" customFormat="1" ht="15" customHeight="1" x14ac:dyDescent="0.2">
      <c r="A90" s="184" t="s">
        <v>95</v>
      </c>
      <c r="B90" s="200">
        <v>4</v>
      </c>
      <c r="C90" s="201"/>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c r="CR90" s="37"/>
      <c r="CS90" s="37"/>
      <c r="CT90" s="37"/>
      <c r="CU90" s="37"/>
      <c r="CV90" s="37"/>
      <c r="CW90" s="37"/>
      <c r="CX90" s="37"/>
      <c r="CY90" s="37"/>
      <c r="CZ90" s="37"/>
      <c r="DA90" s="37"/>
      <c r="DB90" s="37"/>
      <c r="DC90" s="37"/>
      <c r="DD90" s="37"/>
      <c r="DE90" s="37"/>
      <c r="DF90" s="37"/>
      <c r="DG90" s="37"/>
      <c r="DH90" s="37"/>
      <c r="DI90" s="37"/>
      <c r="DJ90" s="37"/>
      <c r="DK90" s="37"/>
      <c r="DL90" s="37"/>
      <c r="DM90" s="37"/>
      <c r="DN90" s="37"/>
      <c r="DO90" s="37"/>
      <c r="DP90" s="37"/>
      <c r="DQ90" s="37"/>
      <c r="DR90" s="37"/>
      <c r="DS90" s="37"/>
      <c r="DT90" s="37"/>
      <c r="DU90" s="37"/>
      <c r="DV90" s="37"/>
      <c r="DW90" s="37"/>
      <c r="DX90" s="37"/>
      <c r="DY90" s="37"/>
      <c r="DZ90" s="37"/>
      <c r="EA90" s="37"/>
      <c r="EB90" s="37"/>
      <c r="EC90" s="37"/>
      <c r="ED90" s="37"/>
      <c r="EE90" s="37"/>
      <c r="EF90" s="37"/>
      <c r="EG90" s="37"/>
      <c r="EH90" s="37"/>
      <c r="EI90" s="37"/>
      <c r="EJ90" s="37"/>
      <c r="EK90" s="37"/>
      <c r="EL90" s="37"/>
      <c r="EM90" s="37"/>
      <c r="EN90" s="37"/>
      <c r="EO90" s="37"/>
      <c r="EP90" s="37"/>
      <c r="EQ90" s="37"/>
      <c r="ER90" s="37"/>
      <c r="ES90" s="37"/>
      <c r="ET90" s="37"/>
      <c r="EU90" s="37"/>
      <c r="EV90" s="37"/>
      <c r="EW90" s="37"/>
      <c r="EX90" s="37"/>
      <c r="EY90" s="37"/>
      <c r="EZ90" s="37"/>
      <c r="FA90" s="37"/>
      <c r="FB90" s="37"/>
      <c r="FC90" s="37"/>
      <c r="FD90" s="37"/>
      <c r="FE90" s="37"/>
      <c r="FF90" s="37"/>
      <c r="FG90" s="37"/>
      <c r="FH90" s="37"/>
      <c r="FI90" s="37"/>
      <c r="FJ90" s="37"/>
      <c r="FK90" s="37"/>
      <c r="FL90" s="37"/>
      <c r="FM90" s="37"/>
      <c r="FN90" s="37"/>
      <c r="FO90" s="37"/>
      <c r="FP90" s="37"/>
      <c r="FQ90" s="37"/>
      <c r="FR90" s="37"/>
      <c r="FS90" s="37"/>
      <c r="FT90" s="37"/>
      <c r="FU90" s="37"/>
      <c r="FV90" s="37"/>
      <c r="FW90" s="37"/>
      <c r="FX90" s="37"/>
      <c r="FY90" s="37"/>
      <c r="FZ90" s="37"/>
      <c r="GA90" s="37"/>
      <c r="GB90" s="37"/>
      <c r="GC90" s="37"/>
      <c r="GD90" s="37"/>
      <c r="GE90" s="37"/>
      <c r="GF90" s="37"/>
      <c r="GG90" s="37"/>
      <c r="GH90" s="37"/>
      <c r="GI90" s="37"/>
      <c r="GJ90" s="37"/>
      <c r="GK90" s="37"/>
      <c r="GL90" s="37"/>
      <c r="GM90" s="37"/>
      <c r="GN90" s="37"/>
      <c r="GO90" s="37"/>
      <c r="GP90" s="37"/>
      <c r="GQ90" s="37"/>
      <c r="GR90" s="37"/>
      <c r="GS90" s="37"/>
      <c r="GT90" s="37"/>
      <c r="GU90" s="37"/>
      <c r="GV90" s="37"/>
      <c r="GW90" s="37"/>
      <c r="GX90" s="37"/>
      <c r="GY90" s="37"/>
      <c r="GZ90" s="37"/>
      <c r="HA90" s="37"/>
      <c r="HB90" s="37"/>
      <c r="HC90" s="37"/>
      <c r="HD90" s="37"/>
      <c r="HE90" s="37"/>
      <c r="HF90" s="37"/>
      <c r="HG90" s="37"/>
      <c r="HH90" s="37"/>
      <c r="HI90" s="37"/>
      <c r="HJ90" s="37"/>
      <c r="HK90" s="37"/>
      <c r="HL90" s="37"/>
      <c r="HM90" s="37"/>
      <c r="HN90" s="37"/>
      <c r="HO90" s="37"/>
      <c r="HP90" s="37"/>
      <c r="HQ90" s="37"/>
      <c r="HR90" s="37"/>
      <c r="HS90" s="37"/>
      <c r="HT90" s="37"/>
      <c r="HU90" s="37"/>
      <c r="HV90" s="37"/>
      <c r="HW90" s="37"/>
      <c r="HX90" s="37"/>
      <c r="HY90" s="37"/>
      <c r="HZ90" s="37"/>
      <c r="IA90" s="37"/>
      <c r="IB90" s="37"/>
      <c r="IC90" s="37"/>
      <c r="ID90" s="37"/>
      <c r="IE90" s="37"/>
      <c r="IF90" s="37"/>
      <c r="IG90" s="37"/>
      <c r="IH90" s="37"/>
      <c r="II90" s="37"/>
      <c r="IJ90" s="37"/>
      <c r="IK90" s="37"/>
      <c r="IL90" s="37"/>
      <c r="IM90" s="37"/>
      <c r="IN90" s="37"/>
      <c r="IO90" s="37"/>
      <c r="IP90" s="37"/>
      <c r="IQ90" s="37"/>
      <c r="IR90" s="37"/>
      <c r="IS90" s="37"/>
      <c r="IT90" s="37"/>
      <c r="IU90" s="37"/>
      <c r="IV90" s="37"/>
    </row>
    <row r="91" spans="1:256" customFormat="1" ht="15" customHeight="1" x14ac:dyDescent="0.2">
      <c r="A91" s="184" t="s">
        <v>77</v>
      </c>
      <c r="B91" s="200"/>
      <c r="C91" s="201">
        <v>10</v>
      </c>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c r="CR91" s="37"/>
      <c r="CS91" s="37"/>
      <c r="CT91" s="37"/>
      <c r="CU91" s="37"/>
      <c r="CV91" s="37"/>
      <c r="CW91" s="37"/>
      <c r="CX91" s="37"/>
      <c r="CY91" s="37"/>
      <c r="CZ91" s="37"/>
      <c r="DA91" s="37"/>
      <c r="DB91" s="37"/>
      <c r="DC91" s="37"/>
      <c r="DD91" s="37"/>
      <c r="DE91" s="37"/>
      <c r="DF91" s="37"/>
      <c r="DG91" s="37"/>
      <c r="DH91" s="37"/>
      <c r="DI91" s="37"/>
      <c r="DJ91" s="37"/>
      <c r="DK91" s="37"/>
      <c r="DL91" s="37"/>
      <c r="DM91" s="37"/>
      <c r="DN91" s="37"/>
      <c r="DO91" s="37"/>
      <c r="DP91" s="37"/>
      <c r="DQ91" s="37"/>
      <c r="DR91" s="37"/>
      <c r="DS91" s="37"/>
      <c r="DT91" s="37"/>
      <c r="DU91" s="37"/>
      <c r="DV91" s="37"/>
      <c r="DW91" s="37"/>
      <c r="DX91" s="37"/>
      <c r="DY91" s="37"/>
      <c r="DZ91" s="37"/>
      <c r="EA91" s="37"/>
      <c r="EB91" s="37"/>
      <c r="EC91" s="37"/>
      <c r="ED91" s="37"/>
      <c r="EE91" s="37"/>
      <c r="EF91" s="37"/>
      <c r="EG91" s="37"/>
      <c r="EH91" s="37"/>
      <c r="EI91" s="37"/>
      <c r="EJ91" s="37"/>
      <c r="EK91" s="37"/>
      <c r="EL91" s="37"/>
      <c r="EM91" s="37"/>
      <c r="EN91" s="37"/>
      <c r="EO91" s="37"/>
      <c r="EP91" s="37"/>
      <c r="EQ91" s="37"/>
      <c r="ER91" s="37"/>
      <c r="ES91" s="37"/>
      <c r="ET91" s="37"/>
      <c r="EU91" s="37"/>
      <c r="EV91" s="37"/>
      <c r="EW91" s="37"/>
      <c r="EX91" s="37"/>
      <c r="EY91" s="37"/>
      <c r="EZ91" s="37"/>
      <c r="FA91" s="37"/>
      <c r="FB91" s="37"/>
      <c r="FC91" s="37"/>
      <c r="FD91" s="37"/>
      <c r="FE91" s="37"/>
      <c r="FF91" s="37"/>
      <c r="FG91" s="37"/>
      <c r="FH91" s="37"/>
      <c r="FI91" s="37"/>
      <c r="FJ91" s="37"/>
      <c r="FK91" s="37"/>
      <c r="FL91" s="37"/>
      <c r="FM91" s="37"/>
      <c r="FN91" s="37"/>
      <c r="FO91" s="37"/>
      <c r="FP91" s="37"/>
      <c r="FQ91" s="37"/>
      <c r="FR91" s="37"/>
      <c r="FS91" s="37"/>
      <c r="FT91" s="37"/>
      <c r="FU91" s="37"/>
      <c r="FV91" s="37"/>
      <c r="FW91" s="37"/>
      <c r="FX91" s="37"/>
      <c r="FY91" s="37"/>
      <c r="FZ91" s="37"/>
      <c r="GA91" s="37"/>
      <c r="GB91" s="37"/>
      <c r="GC91" s="37"/>
      <c r="GD91" s="37"/>
      <c r="GE91" s="37"/>
      <c r="GF91" s="37"/>
      <c r="GG91" s="37"/>
      <c r="GH91" s="37"/>
      <c r="GI91" s="37"/>
      <c r="GJ91" s="37"/>
      <c r="GK91" s="37"/>
      <c r="GL91" s="37"/>
      <c r="GM91" s="37"/>
      <c r="GN91" s="37"/>
      <c r="GO91" s="37"/>
      <c r="GP91" s="37"/>
      <c r="GQ91" s="37"/>
      <c r="GR91" s="37"/>
      <c r="GS91" s="37"/>
      <c r="GT91" s="37"/>
      <c r="GU91" s="37"/>
      <c r="GV91" s="37"/>
      <c r="GW91" s="37"/>
      <c r="GX91" s="37"/>
      <c r="GY91" s="37"/>
      <c r="GZ91" s="37"/>
      <c r="HA91" s="37"/>
      <c r="HB91" s="37"/>
      <c r="HC91" s="37"/>
      <c r="HD91" s="37"/>
      <c r="HE91" s="37"/>
      <c r="HF91" s="37"/>
      <c r="HG91" s="37"/>
      <c r="HH91" s="37"/>
      <c r="HI91" s="37"/>
      <c r="HJ91" s="37"/>
      <c r="HK91" s="37"/>
      <c r="HL91" s="37"/>
      <c r="HM91" s="37"/>
      <c r="HN91" s="37"/>
      <c r="HO91" s="37"/>
      <c r="HP91" s="37"/>
      <c r="HQ91" s="37"/>
      <c r="HR91" s="37"/>
      <c r="HS91" s="37"/>
      <c r="HT91" s="37"/>
      <c r="HU91" s="37"/>
      <c r="HV91" s="37"/>
      <c r="HW91" s="37"/>
      <c r="HX91" s="37"/>
      <c r="HY91" s="37"/>
      <c r="HZ91" s="37"/>
      <c r="IA91" s="37"/>
      <c r="IB91" s="37"/>
      <c r="IC91" s="37"/>
      <c r="ID91" s="37"/>
      <c r="IE91" s="37"/>
      <c r="IF91" s="37"/>
      <c r="IG91" s="37"/>
      <c r="IH91" s="37"/>
      <c r="II91" s="37"/>
      <c r="IJ91" s="37"/>
      <c r="IK91" s="37"/>
      <c r="IL91" s="37"/>
      <c r="IM91" s="37"/>
      <c r="IN91" s="37"/>
      <c r="IO91" s="37"/>
      <c r="IP91" s="37"/>
      <c r="IQ91" s="37"/>
      <c r="IR91" s="37"/>
      <c r="IS91" s="37"/>
      <c r="IT91" s="37"/>
      <c r="IU91" s="37"/>
      <c r="IV91" s="37"/>
    </row>
    <row r="92" spans="1:256" customFormat="1" ht="15" customHeight="1" x14ac:dyDescent="0.2">
      <c r="A92" s="184" t="s">
        <v>78</v>
      </c>
      <c r="B92" s="200">
        <v>10</v>
      </c>
      <c r="C92" s="201">
        <v>15</v>
      </c>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c r="CR92" s="37"/>
      <c r="CS92" s="37"/>
      <c r="CT92" s="37"/>
      <c r="CU92" s="37"/>
      <c r="CV92" s="37"/>
      <c r="CW92" s="37"/>
      <c r="CX92" s="37"/>
      <c r="CY92" s="37"/>
      <c r="CZ92" s="37"/>
      <c r="DA92" s="37"/>
      <c r="DB92" s="37"/>
      <c r="DC92" s="37"/>
      <c r="DD92" s="37"/>
      <c r="DE92" s="37"/>
      <c r="DF92" s="37"/>
      <c r="DG92" s="37"/>
      <c r="DH92" s="37"/>
      <c r="DI92" s="37"/>
      <c r="DJ92" s="37"/>
      <c r="DK92" s="37"/>
      <c r="DL92" s="37"/>
      <c r="DM92" s="37"/>
      <c r="DN92" s="37"/>
      <c r="DO92" s="37"/>
      <c r="DP92" s="37"/>
      <c r="DQ92" s="37"/>
      <c r="DR92" s="37"/>
      <c r="DS92" s="37"/>
      <c r="DT92" s="37"/>
      <c r="DU92" s="37"/>
      <c r="DV92" s="37"/>
      <c r="DW92" s="37"/>
      <c r="DX92" s="37"/>
      <c r="DY92" s="37"/>
      <c r="DZ92" s="37"/>
      <c r="EA92" s="37"/>
      <c r="EB92" s="37"/>
      <c r="EC92" s="37"/>
      <c r="ED92" s="37"/>
      <c r="EE92" s="37"/>
      <c r="EF92" s="37"/>
      <c r="EG92" s="37"/>
      <c r="EH92" s="37"/>
      <c r="EI92" s="37"/>
      <c r="EJ92" s="37"/>
      <c r="EK92" s="37"/>
      <c r="EL92" s="37"/>
      <c r="EM92" s="37"/>
      <c r="EN92" s="37"/>
      <c r="EO92" s="37"/>
      <c r="EP92" s="37"/>
      <c r="EQ92" s="37"/>
      <c r="ER92" s="37"/>
      <c r="ES92" s="37"/>
      <c r="ET92" s="37"/>
      <c r="EU92" s="37"/>
      <c r="EV92" s="37"/>
      <c r="EW92" s="37"/>
      <c r="EX92" s="37"/>
      <c r="EY92" s="37"/>
      <c r="EZ92" s="37"/>
      <c r="FA92" s="37"/>
      <c r="FB92" s="37"/>
      <c r="FC92" s="37"/>
      <c r="FD92" s="37"/>
      <c r="FE92" s="37"/>
      <c r="FF92" s="37"/>
      <c r="FG92" s="37"/>
      <c r="FH92" s="37"/>
      <c r="FI92" s="37"/>
      <c r="FJ92" s="37"/>
      <c r="FK92" s="37"/>
      <c r="FL92" s="37"/>
      <c r="FM92" s="37"/>
      <c r="FN92" s="37"/>
      <c r="FO92" s="37"/>
      <c r="FP92" s="37"/>
      <c r="FQ92" s="37"/>
      <c r="FR92" s="37"/>
      <c r="FS92" s="37"/>
      <c r="FT92" s="37"/>
      <c r="FU92" s="37"/>
      <c r="FV92" s="37"/>
      <c r="FW92" s="37"/>
      <c r="FX92" s="37"/>
      <c r="FY92" s="37"/>
      <c r="FZ92" s="37"/>
      <c r="GA92" s="37"/>
      <c r="GB92" s="37"/>
      <c r="GC92" s="37"/>
      <c r="GD92" s="37"/>
      <c r="GE92" s="37"/>
      <c r="GF92" s="37"/>
      <c r="GG92" s="37"/>
      <c r="GH92" s="37"/>
      <c r="GI92" s="37"/>
      <c r="GJ92" s="37"/>
      <c r="GK92" s="37"/>
      <c r="GL92" s="37"/>
      <c r="GM92" s="37"/>
      <c r="GN92" s="37"/>
      <c r="GO92" s="37"/>
      <c r="GP92" s="37"/>
      <c r="GQ92" s="37"/>
      <c r="GR92" s="37"/>
      <c r="GS92" s="37"/>
      <c r="GT92" s="37"/>
      <c r="GU92" s="37"/>
      <c r="GV92" s="37"/>
      <c r="GW92" s="37"/>
      <c r="GX92" s="37"/>
      <c r="GY92" s="37"/>
      <c r="GZ92" s="37"/>
      <c r="HA92" s="37"/>
      <c r="HB92" s="37"/>
      <c r="HC92" s="37"/>
      <c r="HD92" s="37"/>
      <c r="HE92" s="37"/>
      <c r="HF92" s="37"/>
      <c r="HG92" s="37"/>
      <c r="HH92" s="37"/>
      <c r="HI92" s="37"/>
      <c r="HJ92" s="37"/>
      <c r="HK92" s="37"/>
      <c r="HL92" s="37"/>
      <c r="HM92" s="37"/>
      <c r="HN92" s="37"/>
      <c r="HO92" s="37"/>
      <c r="HP92" s="37"/>
      <c r="HQ92" s="37"/>
      <c r="HR92" s="37"/>
      <c r="HS92" s="37"/>
      <c r="HT92" s="37"/>
      <c r="HU92" s="37"/>
      <c r="HV92" s="37"/>
      <c r="HW92" s="37"/>
      <c r="HX92" s="37"/>
      <c r="HY92" s="37"/>
      <c r="HZ92" s="37"/>
      <c r="IA92" s="37"/>
      <c r="IB92" s="37"/>
      <c r="IC92" s="37"/>
      <c r="ID92" s="37"/>
      <c r="IE92" s="37"/>
      <c r="IF92" s="37"/>
      <c r="IG92" s="37"/>
      <c r="IH92" s="37"/>
      <c r="II92" s="37"/>
      <c r="IJ92" s="37"/>
      <c r="IK92" s="37"/>
      <c r="IL92" s="37"/>
      <c r="IM92" s="37"/>
      <c r="IN92" s="37"/>
      <c r="IO92" s="37"/>
      <c r="IP92" s="37"/>
      <c r="IQ92" s="37"/>
      <c r="IR92" s="37"/>
      <c r="IS92" s="37"/>
      <c r="IT92" s="37"/>
      <c r="IU92" s="37"/>
      <c r="IV92" s="37"/>
    </row>
    <row r="93" spans="1:256" customFormat="1" ht="15" customHeight="1" x14ac:dyDescent="0.2">
      <c r="A93" s="184" t="s">
        <v>93</v>
      </c>
      <c r="B93" s="200">
        <v>11</v>
      </c>
      <c r="C93" s="201">
        <v>74</v>
      </c>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c r="CR93" s="37"/>
      <c r="CS93" s="37"/>
      <c r="CT93" s="37"/>
      <c r="CU93" s="37"/>
      <c r="CV93" s="37"/>
      <c r="CW93" s="37"/>
      <c r="CX93" s="37"/>
      <c r="CY93" s="37"/>
      <c r="CZ93" s="37"/>
      <c r="DA93" s="37"/>
      <c r="DB93" s="37"/>
      <c r="DC93" s="37"/>
      <c r="DD93" s="37"/>
      <c r="DE93" s="37"/>
      <c r="DF93" s="37"/>
      <c r="DG93" s="37"/>
      <c r="DH93" s="37"/>
      <c r="DI93" s="37"/>
      <c r="DJ93" s="37"/>
      <c r="DK93" s="37"/>
      <c r="DL93" s="37"/>
      <c r="DM93" s="37"/>
      <c r="DN93" s="37"/>
      <c r="DO93" s="37"/>
      <c r="DP93" s="37"/>
      <c r="DQ93" s="37"/>
      <c r="DR93" s="37"/>
      <c r="DS93" s="37"/>
      <c r="DT93" s="37"/>
      <c r="DU93" s="37"/>
      <c r="DV93" s="37"/>
      <c r="DW93" s="37"/>
      <c r="DX93" s="37"/>
      <c r="DY93" s="37"/>
      <c r="DZ93" s="37"/>
      <c r="EA93" s="37"/>
      <c r="EB93" s="37"/>
      <c r="EC93" s="37"/>
      <c r="ED93" s="37"/>
      <c r="EE93" s="37"/>
      <c r="EF93" s="37"/>
      <c r="EG93" s="37"/>
      <c r="EH93" s="37"/>
      <c r="EI93" s="37"/>
      <c r="EJ93" s="37"/>
      <c r="EK93" s="37"/>
      <c r="EL93" s="37"/>
      <c r="EM93" s="37"/>
      <c r="EN93" s="37"/>
      <c r="EO93" s="37"/>
      <c r="EP93" s="37"/>
      <c r="EQ93" s="37"/>
      <c r="ER93" s="37"/>
      <c r="ES93" s="37"/>
      <c r="ET93" s="37"/>
      <c r="EU93" s="37"/>
      <c r="EV93" s="37"/>
      <c r="EW93" s="37"/>
      <c r="EX93" s="37"/>
      <c r="EY93" s="37"/>
      <c r="EZ93" s="37"/>
      <c r="FA93" s="37"/>
      <c r="FB93" s="37"/>
      <c r="FC93" s="37"/>
      <c r="FD93" s="37"/>
      <c r="FE93" s="37"/>
      <c r="FF93" s="37"/>
      <c r="FG93" s="37"/>
      <c r="FH93" s="37"/>
      <c r="FI93" s="37"/>
      <c r="FJ93" s="37"/>
      <c r="FK93" s="37"/>
      <c r="FL93" s="37"/>
      <c r="FM93" s="37"/>
      <c r="FN93" s="37"/>
      <c r="FO93" s="37"/>
      <c r="FP93" s="37"/>
      <c r="FQ93" s="37"/>
      <c r="FR93" s="37"/>
      <c r="FS93" s="37"/>
      <c r="FT93" s="37"/>
      <c r="FU93" s="37"/>
      <c r="FV93" s="37"/>
      <c r="FW93" s="37"/>
      <c r="FX93" s="37"/>
      <c r="FY93" s="37"/>
      <c r="FZ93" s="37"/>
      <c r="GA93" s="37"/>
      <c r="GB93" s="37"/>
      <c r="GC93" s="37"/>
      <c r="GD93" s="37"/>
      <c r="GE93" s="37"/>
      <c r="GF93" s="37"/>
      <c r="GG93" s="37"/>
      <c r="GH93" s="37"/>
      <c r="GI93" s="37"/>
      <c r="GJ93" s="37"/>
      <c r="GK93" s="37"/>
      <c r="GL93" s="37"/>
      <c r="GM93" s="37"/>
      <c r="GN93" s="37"/>
      <c r="GO93" s="37"/>
      <c r="GP93" s="37"/>
      <c r="GQ93" s="37"/>
      <c r="GR93" s="37"/>
      <c r="GS93" s="37"/>
      <c r="GT93" s="37"/>
      <c r="GU93" s="37"/>
      <c r="GV93" s="37"/>
      <c r="GW93" s="37"/>
      <c r="GX93" s="37"/>
      <c r="GY93" s="37"/>
      <c r="GZ93" s="37"/>
      <c r="HA93" s="37"/>
      <c r="HB93" s="37"/>
      <c r="HC93" s="37"/>
      <c r="HD93" s="37"/>
      <c r="HE93" s="37"/>
      <c r="HF93" s="37"/>
      <c r="HG93" s="37"/>
      <c r="HH93" s="37"/>
      <c r="HI93" s="37"/>
      <c r="HJ93" s="37"/>
      <c r="HK93" s="37"/>
      <c r="HL93" s="37"/>
      <c r="HM93" s="37"/>
      <c r="HN93" s="37"/>
      <c r="HO93" s="37"/>
      <c r="HP93" s="37"/>
      <c r="HQ93" s="37"/>
      <c r="HR93" s="37"/>
      <c r="HS93" s="37"/>
      <c r="HT93" s="37"/>
      <c r="HU93" s="37"/>
      <c r="HV93" s="37"/>
      <c r="HW93" s="37"/>
      <c r="HX93" s="37"/>
      <c r="HY93" s="37"/>
      <c r="HZ93" s="37"/>
      <c r="IA93" s="37"/>
      <c r="IB93" s="37"/>
      <c r="IC93" s="37"/>
      <c r="ID93" s="37"/>
      <c r="IE93" s="37"/>
      <c r="IF93" s="37"/>
      <c r="IG93" s="37"/>
      <c r="IH93" s="37"/>
      <c r="II93" s="37"/>
      <c r="IJ93" s="37"/>
      <c r="IK93" s="37"/>
      <c r="IL93" s="37"/>
      <c r="IM93" s="37"/>
      <c r="IN93" s="37"/>
      <c r="IO93" s="37"/>
      <c r="IP93" s="37"/>
      <c r="IQ93" s="37"/>
      <c r="IR93" s="37"/>
      <c r="IS93" s="37"/>
      <c r="IT93" s="37"/>
      <c r="IU93" s="37"/>
      <c r="IV93" s="37"/>
    </row>
    <row r="94" spans="1:256" customFormat="1" ht="15" customHeight="1" x14ac:dyDescent="0.2">
      <c r="A94" s="184" t="s">
        <v>80</v>
      </c>
      <c r="B94" s="200">
        <v>110</v>
      </c>
      <c r="C94" s="201">
        <v>87</v>
      </c>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7"/>
      <c r="CZ94" s="37"/>
      <c r="DA94" s="37"/>
      <c r="DB94" s="37"/>
      <c r="DC94" s="37"/>
      <c r="DD94" s="37"/>
      <c r="DE94" s="37"/>
      <c r="DF94" s="37"/>
      <c r="DG94" s="37"/>
      <c r="DH94" s="37"/>
      <c r="DI94" s="37"/>
      <c r="DJ94" s="37"/>
      <c r="DK94" s="37"/>
      <c r="DL94" s="37"/>
      <c r="DM94" s="37"/>
      <c r="DN94" s="37"/>
      <c r="DO94" s="37"/>
      <c r="DP94" s="37"/>
      <c r="DQ94" s="37"/>
      <c r="DR94" s="37"/>
      <c r="DS94" s="37"/>
      <c r="DT94" s="37"/>
      <c r="DU94" s="37"/>
      <c r="DV94" s="37"/>
      <c r="DW94" s="37"/>
      <c r="DX94" s="37"/>
      <c r="DY94" s="37"/>
      <c r="DZ94" s="37"/>
      <c r="EA94" s="37"/>
      <c r="EB94" s="37"/>
      <c r="EC94" s="37"/>
      <c r="ED94" s="37"/>
      <c r="EE94" s="37"/>
      <c r="EF94" s="37"/>
      <c r="EG94" s="37"/>
      <c r="EH94" s="37"/>
      <c r="EI94" s="37"/>
      <c r="EJ94" s="37"/>
      <c r="EK94" s="37"/>
      <c r="EL94" s="37"/>
      <c r="EM94" s="37"/>
      <c r="EN94" s="37"/>
      <c r="EO94" s="37"/>
      <c r="EP94" s="37"/>
      <c r="EQ94" s="37"/>
      <c r="ER94" s="37"/>
      <c r="ES94" s="37"/>
      <c r="ET94" s="37"/>
      <c r="EU94" s="37"/>
      <c r="EV94" s="37"/>
      <c r="EW94" s="37"/>
      <c r="EX94" s="37"/>
      <c r="EY94" s="37"/>
      <c r="EZ94" s="37"/>
      <c r="FA94" s="37"/>
      <c r="FB94" s="37"/>
      <c r="FC94" s="37"/>
      <c r="FD94" s="37"/>
      <c r="FE94" s="37"/>
      <c r="FF94" s="37"/>
      <c r="FG94" s="37"/>
      <c r="FH94" s="37"/>
      <c r="FI94" s="37"/>
      <c r="FJ94" s="37"/>
      <c r="FK94" s="37"/>
      <c r="FL94" s="37"/>
      <c r="FM94" s="37"/>
      <c r="FN94" s="37"/>
      <c r="FO94" s="37"/>
      <c r="FP94" s="37"/>
      <c r="FQ94" s="37"/>
      <c r="FR94" s="37"/>
      <c r="FS94" s="37"/>
      <c r="FT94" s="37"/>
      <c r="FU94" s="37"/>
      <c r="FV94" s="37"/>
      <c r="FW94" s="37"/>
      <c r="FX94" s="37"/>
      <c r="FY94" s="37"/>
      <c r="FZ94" s="37"/>
      <c r="GA94" s="37"/>
      <c r="GB94" s="37"/>
      <c r="GC94" s="37"/>
      <c r="GD94" s="37"/>
      <c r="GE94" s="37"/>
      <c r="GF94" s="37"/>
      <c r="GG94" s="37"/>
      <c r="GH94" s="37"/>
      <c r="GI94" s="37"/>
      <c r="GJ94" s="37"/>
      <c r="GK94" s="37"/>
      <c r="GL94" s="37"/>
      <c r="GM94" s="37"/>
      <c r="GN94" s="37"/>
      <c r="GO94" s="37"/>
      <c r="GP94" s="37"/>
      <c r="GQ94" s="37"/>
      <c r="GR94" s="37"/>
      <c r="GS94" s="37"/>
      <c r="GT94" s="37"/>
      <c r="GU94" s="37"/>
      <c r="GV94" s="37"/>
      <c r="GW94" s="37"/>
      <c r="GX94" s="37"/>
      <c r="GY94" s="37"/>
      <c r="GZ94" s="37"/>
      <c r="HA94" s="37"/>
      <c r="HB94" s="37"/>
      <c r="HC94" s="37"/>
      <c r="HD94" s="37"/>
      <c r="HE94" s="37"/>
      <c r="HF94" s="37"/>
      <c r="HG94" s="37"/>
      <c r="HH94" s="37"/>
      <c r="HI94" s="37"/>
      <c r="HJ94" s="37"/>
      <c r="HK94" s="37"/>
      <c r="HL94" s="37"/>
      <c r="HM94" s="37"/>
      <c r="HN94" s="37"/>
      <c r="HO94" s="37"/>
      <c r="HP94" s="37"/>
      <c r="HQ94" s="37"/>
      <c r="HR94" s="37"/>
      <c r="HS94" s="37"/>
      <c r="HT94" s="37"/>
      <c r="HU94" s="37"/>
      <c r="HV94" s="37"/>
      <c r="HW94" s="37"/>
      <c r="HX94" s="37"/>
      <c r="HY94" s="37"/>
      <c r="HZ94" s="37"/>
      <c r="IA94" s="37"/>
      <c r="IB94" s="37"/>
      <c r="IC94" s="37"/>
      <c r="ID94" s="37"/>
      <c r="IE94" s="37"/>
      <c r="IF94" s="37"/>
      <c r="IG94" s="37"/>
      <c r="IH94" s="37"/>
      <c r="II94" s="37"/>
      <c r="IJ94" s="37"/>
      <c r="IK94" s="37"/>
      <c r="IL94" s="37"/>
      <c r="IM94" s="37"/>
      <c r="IN94" s="37"/>
      <c r="IO94" s="37"/>
      <c r="IP94" s="37"/>
      <c r="IQ94" s="37"/>
      <c r="IR94" s="37"/>
      <c r="IS94" s="37"/>
      <c r="IT94" s="37"/>
      <c r="IU94" s="37"/>
      <c r="IV94" s="37"/>
    </row>
    <row r="95" spans="1:256" customFormat="1" ht="15" customHeight="1" x14ac:dyDescent="0.2">
      <c r="A95" s="184" t="s">
        <v>0</v>
      </c>
      <c r="B95" s="200">
        <v>110</v>
      </c>
      <c r="C95" s="201">
        <v>53</v>
      </c>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7"/>
      <c r="CZ95" s="37"/>
      <c r="DA95" s="37"/>
      <c r="DB95" s="37"/>
      <c r="DC95" s="37"/>
      <c r="DD95" s="37"/>
      <c r="DE95" s="37"/>
      <c r="DF95" s="37"/>
      <c r="DG95" s="37"/>
      <c r="DH95" s="37"/>
      <c r="DI95" s="37"/>
      <c r="DJ95" s="37"/>
      <c r="DK95" s="37"/>
      <c r="DL95" s="37"/>
      <c r="DM95" s="37"/>
      <c r="DN95" s="37"/>
      <c r="DO95" s="37"/>
      <c r="DP95" s="37"/>
      <c r="DQ95" s="37"/>
      <c r="DR95" s="37"/>
      <c r="DS95" s="37"/>
      <c r="DT95" s="37"/>
      <c r="DU95" s="37"/>
      <c r="DV95" s="37"/>
      <c r="DW95" s="37"/>
      <c r="DX95" s="37"/>
      <c r="DY95" s="37"/>
      <c r="DZ95" s="37"/>
      <c r="EA95" s="37"/>
      <c r="EB95" s="37"/>
      <c r="EC95" s="37"/>
      <c r="ED95" s="37"/>
      <c r="EE95" s="37"/>
      <c r="EF95" s="37"/>
      <c r="EG95" s="37"/>
      <c r="EH95" s="37"/>
      <c r="EI95" s="37"/>
      <c r="EJ95" s="37"/>
      <c r="EK95" s="37"/>
      <c r="EL95" s="37"/>
      <c r="EM95" s="37"/>
      <c r="EN95" s="37"/>
      <c r="EO95" s="37"/>
      <c r="EP95" s="37"/>
      <c r="EQ95" s="37"/>
      <c r="ER95" s="37"/>
      <c r="ES95" s="37"/>
      <c r="ET95" s="37"/>
      <c r="EU95" s="37"/>
      <c r="EV95" s="37"/>
      <c r="EW95" s="37"/>
      <c r="EX95" s="37"/>
      <c r="EY95" s="37"/>
      <c r="EZ95" s="37"/>
      <c r="FA95" s="37"/>
      <c r="FB95" s="37"/>
      <c r="FC95" s="37"/>
      <c r="FD95" s="37"/>
      <c r="FE95" s="37"/>
      <c r="FF95" s="37"/>
      <c r="FG95" s="37"/>
      <c r="FH95" s="37"/>
      <c r="FI95" s="37"/>
      <c r="FJ95" s="37"/>
      <c r="FK95" s="37"/>
      <c r="FL95" s="37"/>
      <c r="FM95" s="37"/>
      <c r="FN95" s="37"/>
      <c r="FO95" s="37"/>
      <c r="FP95" s="37"/>
      <c r="FQ95" s="37"/>
      <c r="FR95" s="37"/>
      <c r="FS95" s="37"/>
      <c r="FT95" s="37"/>
      <c r="FU95" s="37"/>
      <c r="FV95" s="37"/>
      <c r="FW95" s="37"/>
      <c r="FX95" s="37"/>
      <c r="FY95" s="37"/>
      <c r="FZ95" s="37"/>
      <c r="GA95" s="37"/>
      <c r="GB95" s="37"/>
      <c r="GC95" s="37"/>
      <c r="GD95" s="37"/>
      <c r="GE95" s="37"/>
      <c r="GF95" s="37"/>
      <c r="GG95" s="37"/>
      <c r="GH95" s="37"/>
      <c r="GI95" s="37"/>
      <c r="GJ95" s="37"/>
      <c r="GK95" s="37"/>
      <c r="GL95" s="37"/>
      <c r="GM95" s="37"/>
      <c r="GN95" s="37"/>
      <c r="GO95" s="37"/>
      <c r="GP95" s="37"/>
      <c r="GQ95" s="37"/>
      <c r="GR95" s="37"/>
      <c r="GS95" s="37"/>
      <c r="GT95" s="37"/>
      <c r="GU95" s="37"/>
      <c r="GV95" s="37"/>
      <c r="GW95" s="37"/>
      <c r="GX95" s="37"/>
      <c r="GY95" s="37"/>
      <c r="GZ95" s="37"/>
      <c r="HA95" s="37"/>
      <c r="HB95" s="37"/>
      <c r="HC95" s="37"/>
      <c r="HD95" s="37"/>
      <c r="HE95" s="37"/>
      <c r="HF95" s="37"/>
      <c r="HG95" s="37"/>
      <c r="HH95" s="37"/>
      <c r="HI95" s="37"/>
      <c r="HJ95" s="37"/>
      <c r="HK95" s="37"/>
      <c r="HL95" s="37"/>
      <c r="HM95" s="37"/>
      <c r="HN95" s="37"/>
      <c r="HO95" s="37"/>
      <c r="HP95" s="37"/>
      <c r="HQ95" s="37"/>
      <c r="HR95" s="37"/>
      <c r="HS95" s="37"/>
      <c r="HT95" s="37"/>
      <c r="HU95" s="37"/>
      <c r="HV95" s="37"/>
      <c r="HW95" s="37"/>
      <c r="HX95" s="37"/>
      <c r="HY95" s="37"/>
      <c r="HZ95" s="37"/>
      <c r="IA95" s="37"/>
      <c r="IB95" s="37"/>
      <c r="IC95" s="37"/>
      <c r="ID95" s="37"/>
      <c r="IE95" s="37"/>
      <c r="IF95" s="37"/>
      <c r="IG95" s="37"/>
      <c r="IH95" s="37"/>
      <c r="II95" s="37"/>
      <c r="IJ95" s="37"/>
      <c r="IK95" s="37"/>
      <c r="IL95" s="37"/>
      <c r="IM95" s="37"/>
      <c r="IN95" s="37"/>
      <c r="IO95" s="37"/>
      <c r="IP95" s="37"/>
      <c r="IQ95" s="37"/>
      <c r="IR95" s="37"/>
      <c r="IS95" s="37"/>
      <c r="IT95" s="37"/>
      <c r="IU95" s="37"/>
      <c r="IV95" s="37"/>
    </row>
    <row r="96" spans="1:256" customFormat="1" ht="15" customHeight="1" x14ac:dyDescent="0.2">
      <c r="A96" s="184" t="s">
        <v>81</v>
      </c>
      <c r="B96" s="200">
        <v>11</v>
      </c>
      <c r="C96" s="201">
        <v>26</v>
      </c>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7"/>
      <c r="CZ96" s="37"/>
      <c r="DA96" s="37"/>
      <c r="DB96" s="37"/>
      <c r="DC96" s="37"/>
      <c r="DD96" s="37"/>
      <c r="DE96" s="37"/>
      <c r="DF96" s="37"/>
      <c r="DG96" s="37"/>
      <c r="DH96" s="37"/>
      <c r="DI96" s="37"/>
      <c r="DJ96" s="37"/>
      <c r="DK96" s="37"/>
      <c r="DL96" s="37"/>
      <c r="DM96" s="37"/>
      <c r="DN96" s="37"/>
      <c r="DO96" s="37"/>
      <c r="DP96" s="37"/>
      <c r="DQ96" s="37"/>
      <c r="DR96" s="37"/>
      <c r="DS96" s="37"/>
      <c r="DT96" s="37"/>
      <c r="DU96" s="37"/>
      <c r="DV96" s="37"/>
      <c r="DW96" s="37"/>
      <c r="DX96" s="37"/>
      <c r="DY96" s="37"/>
      <c r="DZ96" s="37"/>
      <c r="EA96" s="37"/>
      <c r="EB96" s="37"/>
      <c r="EC96" s="37"/>
      <c r="ED96" s="37"/>
      <c r="EE96" s="37"/>
      <c r="EF96" s="37"/>
      <c r="EG96" s="37"/>
      <c r="EH96" s="37"/>
      <c r="EI96" s="37"/>
      <c r="EJ96" s="37"/>
      <c r="EK96" s="37"/>
      <c r="EL96" s="37"/>
      <c r="EM96" s="37"/>
      <c r="EN96" s="37"/>
      <c r="EO96" s="37"/>
      <c r="EP96" s="37"/>
      <c r="EQ96" s="37"/>
      <c r="ER96" s="37"/>
      <c r="ES96" s="37"/>
      <c r="ET96" s="37"/>
      <c r="EU96" s="37"/>
      <c r="EV96" s="37"/>
      <c r="EW96" s="37"/>
      <c r="EX96" s="37"/>
      <c r="EY96" s="37"/>
      <c r="EZ96" s="37"/>
      <c r="FA96" s="37"/>
      <c r="FB96" s="37"/>
      <c r="FC96" s="37"/>
      <c r="FD96" s="37"/>
      <c r="FE96" s="37"/>
      <c r="FF96" s="37"/>
      <c r="FG96" s="37"/>
      <c r="FH96" s="37"/>
      <c r="FI96" s="37"/>
      <c r="FJ96" s="37"/>
      <c r="FK96" s="37"/>
      <c r="FL96" s="37"/>
      <c r="FM96" s="37"/>
      <c r="FN96" s="37"/>
      <c r="FO96" s="37"/>
      <c r="FP96" s="37"/>
      <c r="FQ96" s="37"/>
      <c r="FR96" s="37"/>
      <c r="FS96" s="37"/>
      <c r="FT96" s="37"/>
      <c r="FU96" s="37"/>
      <c r="FV96" s="37"/>
      <c r="FW96" s="37"/>
      <c r="FX96" s="37"/>
      <c r="FY96" s="37"/>
      <c r="FZ96" s="37"/>
      <c r="GA96" s="37"/>
      <c r="GB96" s="37"/>
      <c r="GC96" s="37"/>
      <c r="GD96" s="37"/>
      <c r="GE96" s="37"/>
      <c r="GF96" s="37"/>
      <c r="GG96" s="37"/>
      <c r="GH96" s="37"/>
      <c r="GI96" s="37"/>
      <c r="GJ96" s="37"/>
      <c r="GK96" s="37"/>
      <c r="GL96" s="37"/>
      <c r="GM96" s="37"/>
      <c r="GN96" s="37"/>
      <c r="GO96" s="37"/>
      <c r="GP96" s="37"/>
      <c r="GQ96" s="37"/>
      <c r="GR96" s="37"/>
      <c r="GS96" s="37"/>
      <c r="GT96" s="37"/>
      <c r="GU96" s="37"/>
      <c r="GV96" s="37"/>
      <c r="GW96" s="37"/>
      <c r="GX96" s="37"/>
      <c r="GY96" s="37"/>
      <c r="GZ96" s="37"/>
      <c r="HA96" s="37"/>
      <c r="HB96" s="37"/>
      <c r="HC96" s="37"/>
      <c r="HD96" s="37"/>
      <c r="HE96" s="37"/>
      <c r="HF96" s="37"/>
      <c r="HG96" s="37"/>
      <c r="HH96" s="37"/>
      <c r="HI96" s="37"/>
      <c r="HJ96" s="37"/>
      <c r="HK96" s="37"/>
      <c r="HL96" s="37"/>
      <c r="HM96" s="37"/>
      <c r="HN96" s="37"/>
      <c r="HO96" s="37"/>
      <c r="HP96" s="37"/>
      <c r="HQ96" s="37"/>
      <c r="HR96" s="37"/>
      <c r="HS96" s="37"/>
      <c r="HT96" s="37"/>
      <c r="HU96" s="37"/>
      <c r="HV96" s="37"/>
      <c r="HW96" s="37"/>
      <c r="HX96" s="37"/>
      <c r="HY96" s="37"/>
      <c r="HZ96" s="37"/>
      <c r="IA96" s="37"/>
      <c r="IB96" s="37"/>
      <c r="IC96" s="37"/>
      <c r="ID96" s="37"/>
      <c r="IE96" s="37"/>
      <c r="IF96" s="37"/>
      <c r="IG96" s="37"/>
      <c r="IH96" s="37"/>
      <c r="II96" s="37"/>
      <c r="IJ96" s="37"/>
      <c r="IK96" s="37"/>
      <c r="IL96" s="37"/>
      <c r="IM96" s="37"/>
      <c r="IN96" s="37"/>
      <c r="IO96" s="37"/>
      <c r="IP96" s="37"/>
      <c r="IQ96" s="37"/>
      <c r="IR96" s="37"/>
      <c r="IS96" s="37"/>
      <c r="IT96" s="37"/>
      <c r="IU96" s="37"/>
      <c r="IV96" s="37"/>
    </row>
    <row r="97" spans="1:256" customFormat="1" ht="15" customHeight="1" x14ac:dyDescent="0.2">
      <c r="A97" s="184" t="s">
        <v>97</v>
      </c>
      <c r="B97" s="200">
        <v>47</v>
      </c>
      <c r="C97" s="201">
        <v>30</v>
      </c>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c r="CW97" s="37"/>
      <c r="CX97" s="37"/>
      <c r="CY97" s="37"/>
      <c r="CZ97" s="37"/>
      <c r="DA97" s="37"/>
      <c r="DB97" s="37"/>
      <c r="DC97" s="37"/>
      <c r="DD97" s="37"/>
      <c r="DE97" s="37"/>
      <c r="DF97" s="37"/>
      <c r="DG97" s="37"/>
      <c r="DH97" s="37"/>
      <c r="DI97" s="37"/>
      <c r="DJ97" s="37"/>
      <c r="DK97" s="37"/>
      <c r="DL97" s="37"/>
      <c r="DM97" s="37"/>
      <c r="DN97" s="37"/>
      <c r="DO97" s="37"/>
      <c r="DP97" s="37"/>
      <c r="DQ97" s="37"/>
      <c r="DR97" s="37"/>
      <c r="DS97" s="37"/>
      <c r="DT97" s="37"/>
      <c r="DU97" s="37"/>
      <c r="DV97" s="37"/>
      <c r="DW97" s="37"/>
      <c r="DX97" s="37"/>
      <c r="DY97" s="37"/>
      <c r="DZ97" s="37"/>
      <c r="EA97" s="37"/>
      <c r="EB97" s="37"/>
      <c r="EC97" s="37"/>
      <c r="ED97" s="37"/>
      <c r="EE97" s="37"/>
      <c r="EF97" s="37"/>
      <c r="EG97" s="37"/>
      <c r="EH97" s="37"/>
      <c r="EI97" s="37"/>
      <c r="EJ97" s="37"/>
      <c r="EK97" s="37"/>
      <c r="EL97" s="37"/>
      <c r="EM97" s="37"/>
      <c r="EN97" s="37"/>
      <c r="EO97" s="37"/>
      <c r="EP97" s="37"/>
      <c r="EQ97" s="37"/>
      <c r="ER97" s="37"/>
      <c r="ES97" s="37"/>
      <c r="ET97" s="37"/>
      <c r="EU97" s="37"/>
      <c r="EV97" s="37"/>
      <c r="EW97" s="37"/>
      <c r="EX97" s="37"/>
      <c r="EY97" s="37"/>
      <c r="EZ97" s="37"/>
      <c r="FA97" s="37"/>
      <c r="FB97" s="37"/>
      <c r="FC97" s="37"/>
      <c r="FD97" s="37"/>
      <c r="FE97" s="37"/>
      <c r="FF97" s="37"/>
      <c r="FG97" s="37"/>
      <c r="FH97" s="37"/>
      <c r="FI97" s="37"/>
      <c r="FJ97" s="37"/>
      <c r="FK97" s="37"/>
      <c r="FL97" s="37"/>
      <c r="FM97" s="37"/>
      <c r="FN97" s="37"/>
      <c r="FO97" s="37"/>
      <c r="FP97" s="37"/>
      <c r="FQ97" s="37"/>
      <c r="FR97" s="37"/>
      <c r="FS97" s="37"/>
      <c r="FT97" s="37"/>
      <c r="FU97" s="37"/>
      <c r="FV97" s="37"/>
      <c r="FW97" s="37"/>
      <c r="FX97" s="37"/>
      <c r="FY97" s="37"/>
      <c r="FZ97" s="37"/>
      <c r="GA97" s="37"/>
      <c r="GB97" s="37"/>
      <c r="GC97" s="37"/>
      <c r="GD97" s="37"/>
      <c r="GE97" s="37"/>
      <c r="GF97" s="37"/>
      <c r="GG97" s="37"/>
      <c r="GH97" s="37"/>
      <c r="GI97" s="37"/>
      <c r="GJ97" s="37"/>
      <c r="GK97" s="37"/>
      <c r="GL97" s="37"/>
      <c r="GM97" s="37"/>
      <c r="GN97" s="37"/>
      <c r="GO97" s="37"/>
      <c r="GP97" s="37"/>
      <c r="GQ97" s="37"/>
      <c r="GR97" s="37"/>
      <c r="GS97" s="37"/>
      <c r="GT97" s="37"/>
      <c r="GU97" s="37"/>
      <c r="GV97" s="37"/>
      <c r="GW97" s="37"/>
      <c r="GX97" s="37"/>
      <c r="GY97" s="37"/>
      <c r="GZ97" s="37"/>
      <c r="HA97" s="37"/>
      <c r="HB97" s="37"/>
      <c r="HC97" s="37"/>
      <c r="HD97" s="37"/>
      <c r="HE97" s="37"/>
      <c r="HF97" s="37"/>
      <c r="HG97" s="37"/>
      <c r="HH97" s="37"/>
      <c r="HI97" s="37"/>
      <c r="HJ97" s="37"/>
      <c r="HK97" s="37"/>
      <c r="HL97" s="37"/>
      <c r="HM97" s="37"/>
      <c r="HN97" s="37"/>
      <c r="HO97" s="37"/>
      <c r="HP97" s="37"/>
      <c r="HQ97" s="37"/>
      <c r="HR97" s="37"/>
      <c r="HS97" s="37"/>
      <c r="HT97" s="37"/>
      <c r="HU97" s="37"/>
      <c r="HV97" s="37"/>
      <c r="HW97" s="37"/>
      <c r="HX97" s="37"/>
      <c r="HY97" s="37"/>
      <c r="HZ97" s="37"/>
      <c r="IA97" s="37"/>
      <c r="IB97" s="37"/>
      <c r="IC97" s="37"/>
      <c r="ID97" s="37"/>
      <c r="IE97" s="37"/>
      <c r="IF97" s="37"/>
      <c r="IG97" s="37"/>
      <c r="IH97" s="37"/>
      <c r="II97" s="37"/>
      <c r="IJ97" s="37"/>
      <c r="IK97" s="37"/>
      <c r="IL97" s="37"/>
      <c r="IM97" s="37"/>
      <c r="IN97" s="37"/>
      <c r="IO97" s="37"/>
      <c r="IP97" s="37"/>
      <c r="IQ97" s="37"/>
      <c r="IR97" s="37"/>
      <c r="IS97" s="37"/>
      <c r="IT97" s="37"/>
      <c r="IU97" s="37"/>
      <c r="IV97" s="37"/>
    </row>
    <row r="98" spans="1:256" customFormat="1" ht="15" customHeight="1" x14ac:dyDescent="0.2">
      <c r="A98" s="184" t="s">
        <v>94</v>
      </c>
      <c r="B98" s="200">
        <v>2</v>
      </c>
      <c r="C98" s="201">
        <v>1</v>
      </c>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37"/>
      <c r="CS98" s="37"/>
      <c r="CT98" s="37"/>
      <c r="CU98" s="37"/>
      <c r="CV98" s="37"/>
      <c r="CW98" s="37"/>
      <c r="CX98" s="37"/>
      <c r="CY98" s="37"/>
      <c r="CZ98" s="37"/>
      <c r="DA98" s="37"/>
      <c r="DB98" s="37"/>
      <c r="DC98" s="37"/>
      <c r="DD98" s="37"/>
      <c r="DE98" s="37"/>
      <c r="DF98" s="37"/>
      <c r="DG98" s="37"/>
      <c r="DH98" s="37"/>
      <c r="DI98" s="37"/>
      <c r="DJ98" s="37"/>
      <c r="DK98" s="37"/>
      <c r="DL98" s="37"/>
      <c r="DM98" s="37"/>
      <c r="DN98" s="37"/>
      <c r="DO98" s="37"/>
      <c r="DP98" s="37"/>
      <c r="DQ98" s="37"/>
      <c r="DR98" s="37"/>
      <c r="DS98" s="37"/>
      <c r="DT98" s="37"/>
      <c r="DU98" s="37"/>
      <c r="DV98" s="37"/>
      <c r="DW98" s="37"/>
      <c r="DX98" s="37"/>
      <c r="DY98" s="37"/>
      <c r="DZ98" s="37"/>
      <c r="EA98" s="37"/>
      <c r="EB98" s="37"/>
      <c r="EC98" s="37"/>
      <c r="ED98" s="37"/>
      <c r="EE98" s="37"/>
      <c r="EF98" s="37"/>
      <c r="EG98" s="37"/>
      <c r="EH98" s="37"/>
      <c r="EI98" s="37"/>
      <c r="EJ98" s="37"/>
      <c r="EK98" s="37"/>
      <c r="EL98" s="37"/>
      <c r="EM98" s="37"/>
      <c r="EN98" s="37"/>
      <c r="EO98" s="37"/>
      <c r="EP98" s="37"/>
      <c r="EQ98" s="37"/>
      <c r="ER98" s="37"/>
      <c r="ES98" s="37"/>
      <c r="ET98" s="37"/>
      <c r="EU98" s="37"/>
      <c r="EV98" s="37"/>
      <c r="EW98" s="37"/>
      <c r="EX98" s="37"/>
      <c r="EY98" s="37"/>
      <c r="EZ98" s="37"/>
      <c r="FA98" s="37"/>
      <c r="FB98" s="37"/>
      <c r="FC98" s="37"/>
      <c r="FD98" s="37"/>
      <c r="FE98" s="37"/>
      <c r="FF98" s="37"/>
      <c r="FG98" s="37"/>
      <c r="FH98" s="37"/>
      <c r="FI98" s="37"/>
      <c r="FJ98" s="37"/>
      <c r="FK98" s="37"/>
      <c r="FL98" s="37"/>
      <c r="FM98" s="37"/>
      <c r="FN98" s="37"/>
      <c r="FO98" s="37"/>
      <c r="FP98" s="37"/>
      <c r="FQ98" s="37"/>
      <c r="FR98" s="37"/>
      <c r="FS98" s="37"/>
      <c r="FT98" s="37"/>
      <c r="FU98" s="37"/>
      <c r="FV98" s="37"/>
      <c r="FW98" s="37"/>
      <c r="FX98" s="37"/>
      <c r="FY98" s="37"/>
      <c r="FZ98" s="37"/>
      <c r="GA98" s="37"/>
      <c r="GB98" s="37"/>
      <c r="GC98" s="37"/>
      <c r="GD98" s="37"/>
      <c r="GE98" s="37"/>
      <c r="GF98" s="37"/>
      <c r="GG98" s="37"/>
      <c r="GH98" s="37"/>
      <c r="GI98" s="37"/>
      <c r="GJ98" s="37"/>
      <c r="GK98" s="37"/>
      <c r="GL98" s="37"/>
      <c r="GM98" s="37"/>
      <c r="GN98" s="37"/>
      <c r="GO98" s="37"/>
      <c r="GP98" s="37"/>
      <c r="GQ98" s="37"/>
      <c r="GR98" s="37"/>
      <c r="GS98" s="37"/>
      <c r="GT98" s="37"/>
      <c r="GU98" s="37"/>
      <c r="GV98" s="37"/>
      <c r="GW98" s="37"/>
      <c r="GX98" s="37"/>
      <c r="GY98" s="37"/>
      <c r="GZ98" s="37"/>
      <c r="HA98" s="37"/>
      <c r="HB98" s="37"/>
      <c r="HC98" s="37"/>
      <c r="HD98" s="37"/>
      <c r="HE98" s="37"/>
      <c r="HF98" s="37"/>
      <c r="HG98" s="37"/>
      <c r="HH98" s="37"/>
      <c r="HI98" s="37"/>
      <c r="HJ98" s="37"/>
      <c r="HK98" s="37"/>
      <c r="HL98" s="37"/>
      <c r="HM98" s="37"/>
      <c r="HN98" s="37"/>
      <c r="HO98" s="37"/>
      <c r="HP98" s="37"/>
      <c r="HQ98" s="37"/>
      <c r="HR98" s="37"/>
      <c r="HS98" s="37"/>
      <c r="HT98" s="37"/>
      <c r="HU98" s="37"/>
      <c r="HV98" s="37"/>
      <c r="HW98" s="37"/>
      <c r="HX98" s="37"/>
      <c r="HY98" s="37"/>
      <c r="HZ98" s="37"/>
      <c r="IA98" s="37"/>
      <c r="IB98" s="37"/>
      <c r="IC98" s="37"/>
      <c r="ID98" s="37"/>
      <c r="IE98" s="37"/>
      <c r="IF98" s="37"/>
      <c r="IG98" s="37"/>
      <c r="IH98" s="37"/>
      <c r="II98" s="37"/>
      <c r="IJ98" s="37"/>
      <c r="IK98" s="37"/>
      <c r="IL98" s="37"/>
      <c r="IM98" s="37"/>
      <c r="IN98" s="37"/>
      <c r="IO98" s="37"/>
      <c r="IP98" s="37"/>
      <c r="IQ98" s="37"/>
      <c r="IR98" s="37"/>
      <c r="IS98" s="37"/>
      <c r="IT98" s="37"/>
      <c r="IU98" s="37"/>
      <c r="IV98" s="37"/>
    </row>
    <row r="99" spans="1:256" customFormat="1" ht="15" customHeight="1" x14ac:dyDescent="0.2">
      <c r="A99" s="184" t="s">
        <v>90</v>
      </c>
      <c r="B99" s="200">
        <v>42</v>
      </c>
      <c r="C99" s="201">
        <v>135</v>
      </c>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c r="CR99" s="37"/>
      <c r="CS99" s="37"/>
      <c r="CT99" s="37"/>
      <c r="CU99" s="37"/>
      <c r="CV99" s="37"/>
      <c r="CW99" s="37"/>
      <c r="CX99" s="37"/>
      <c r="CY99" s="37"/>
      <c r="CZ99" s="37"/>
      <c r="DA99" s="37"/>
      <c r="DB99" s="37"/>
      <c r="DC99" s="37"/>
      <c r="DD99" s="37"/>
      <c r="DE99" s="37"/>
      <c r="DF99" s="37"/>
      <c r="DG99" s="37"/>
      <c r="DH99" s="37"/>
      <c r="DI99" s="37"/>
      <c r="DJ99" s="37"/>
      <c r="DK99" s="37"/>
      <c r="DL99" s="37"/>
      <c r="DM99" s="37"/>
      <c r="DN99" s="37"/>
      <c r="DO99" s="37"/>
      <c r="DP99" s="37"/>
      <c r="DQ99" s="37"/>
      <c r="DR99" s="37"/>
      <c r="DS99" s="37"/>
      <c r="DT99" s="37"/>
      <c r="DU99" s="37"/>
      <c r="DV99" s="37"/>
      <c r="DW99" s="37"/>
      <c r="DX99" s="37"/>
      <c r="DY99" s="37"/>
      <c r="DZ99" s="37"/>
      <c r="EA99" s="37"/>
      <c r="EB99" s="37"/>
      <c r="EC99" s="37"/>
      <c r="ED99" s="37"/>
      <c r="EE99" s="37"/>
      <c r="EF99" s="37"/>
      <c r="EG99" s="37"/>
      <c r="EH99" s="37"/>
      <c r="EI99" s="37"/>
      <c r="EJ99" s="37"/>
      <c r="EK99" s="37"/>
      <c r="EL99" s="37"/>
      <c r="EM99" s="37"/>
      <c r="EN99" s="37"/>
      <c r="EO99" s="37"/>
      <c r="EP99" s="37"/>
      <c r="EQ99" s="37"/>
      <c r="ER99" s="37"/>
      <c r="ES99" s="37"/>
      <c r="ET99" s="37"/>
      <c r="EU99" s="37"/>
      <c r="EV99" s="37"/>
      <c r="EW99" s="37"/>
      <c r="EX99" s="37"/>
      <c r="EY99" s="37"/>
      <c r="EZ99" s="37"/>
      <c r="FA99" s="37"/>
      <c r="FB99" s="37"/>
      <c r="FC99" s="37"/>
      <c r="FD99" s="37"/>
      <c r="FE99" s="37"/>
      <c r="FF99" s="37"/>
      <c r="FG99" s="37"/>
      <c r="FH99" s="37"/>
      <c r="FI99" s="37"/>
      <c r="FJ99" s="37"/>
      <c r="FK99" s="37"/>
      <c r="FL99" s="37"/>
      <c r="FM99" s="37"/>
      <c r="FN99" s="37"/>
      <c r="FO99" s="37"/>
      <c r="FP99" s="37"/>
      <c r="FQ99" s="37"/>
      <c r="FR99" s="37"/>
      <c r="FS99" s="37"/>
      <c r="FT99" s="37"/>
      <c r="FU99" s="37"/>
      <c r="FV99" s="37"/>
      <c r="FW99" s="37"/>
      <c r="FX99" s="37"/>
      <c r="FY99" s="37"/>
      <c r="FZ99" s="37"/>
      <c r="GA99" s="37"/>
      <c r="GB99" s="37"/>
      <c r="GC99" s="37"/>
      <c r="GD99" s="37"/>
      <c r="GE99" s="37"/>
      <c r="GF99" s="37"/>
      <c r="GG99" s="37"/>
      <c r="GH99" s="37"/>
      <c r="GI99" s="37"/>
      <c r="GJ99" s="37"/>
      <c r="GK99" s="37"/>
      <c r="GL99" s="37"/>
      <c r="GM99" s="37"/>
      <c r="GN99" s="37"/>
      <c r="GO99" s="37"/>
      <c r="GP99" s="37"/>
      <c r="GQ99" s="37"/>
      <c r="GR99" s="37"/>
      <c r="GS99" s="37"/>
      <c r="GT99" s="37"/>
      <c r="GU99" s="37"/>
      <c r="GV99" s="37"/>
      <c r="GW99" s="37"/>
      <c r="GX99" s="37"/>
      <c r="GY99" s="37"/>
      <c r="GZ99" s="37"/>
      <c r="HA99" s="37"/>
      <c r="HB99" s="37"/>
      <c r="HC99" s="37"/>
      <c r="HD99" s="37"/>
      <c r="HE99" s="37"/>
      <c r="HF99" s="37"/>
      <c r="HG99" s="37"/>
      <c r="HH99" s="37"/>
      <c r="HI99" s="37"/>
      <c r="HJ99" s="37"/>
      <c r="HK99" s="37"/>
      <c r="HL99" s="37"/>
      <c r="HM99" s="37"/>
      <c r="HN99" s="37"/>
      <c r="HO99" s="37"/>
      <c r="HP99" s="37"/>
      <c r="HQ99" s="37"/>
      <c r="HR99" s="37"/>
      <c r="HS99" s="37"/>
      <c r="HT99" s="37"/>
      <c r="HU99" s="37"/>
      <c r="HV99" s="37"/>
      <c r="HW99" s="37"/>
      <c r="HX99" s="37"/>
      <c r="HY99" s="37"/>
      <c r="HZ99" s="37"/>
      <c r="IA99" s="37"/>
      <c r="IB99" s="37"/>
      <c r="IC99" s="37"/>
      <c r="ID99" s="37"/>
      <c r="IE99" s="37"/>
      <c r="IF99" s="37"/>
      <c r="IG99" s="37"/>
      <c r="IH99" s="37"/>
      <c r="II99" s="37"/>
      <c r="IJ99" s="37"/>
      <c r="IK99" s="37"/>
      <c r="IL99" s="37"/>
      <c r="IM99" s="37"/>
      <c r="IN99" s="37"/>
      <c r="IO99" s="37"/>
      <c r="IP99" s="37"/>
      <c r="IQ99" s="37"/>
      <c r="IR99" s="37"/>
      <c r="IS99" s="37"/>
      <c r="IT99" s="37"/>
      <c r="IU99" s="37"/>
      <c r="IV99" s="37"/>
    </row>
    <row r="100" spans="1:256" customFormat="1" ht="15" customHeight="1" x14ac:dyDescent="0.2">
      <c r="A100" s="184" t="s">
        <v>75</v>
      </c>
      <c r="B100" s="200">
        <v>6</v>
      </c>
      <c r="C100" s="201"/>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c r="DB100" s="37"/>
      <c r="DC100" s="37"/>
      <c r="DD100" s="37"/>
      <c r="DE100" s="37"/>
      <c r="DF100" s="37"/>
      <c r="DG100" s="37"/>
      <c r="DH100" s="37"/>
      <c r="DI100" s="37"/>
      <c r="DJ100" s="37"/>
      <c r="DK100" s="37"/>
      <c r="DL100" s="37"/>
      <c r="DM100" s="37"/>
      <c r="DN100" s="37"/>
      <c r="DO100" s="37"/>
      <c r="DP100" s="37"/>
      <c r="DQ100" s="37"/>
      <c r="DR100" s="37"/>
      <c r="DS100" s="37"/>
      <c r="DT100" s="37"/>
      <c r="DU100" s="37"/>
      <c r="DV100" s="37"/>
      <c r="DW100" s="37"/>
      <c r="DX100" s="37"/>
      <c r="DY100" s="37"/>
      <c r="DZ100" s="37"/>
      <c r="EA100" s="37"/>
      <c r="EB100" s="37"/>
      <c r="EC100" s="37"/>
      <c r="ED100" s="37"/>
      <c r="EE100" s="37"/>
      <c r="EF100" s="37"/>
      <c r="EG100" s="37"/>
      <c r="EH100" s="37"/>
      <c r="EI100" s="37"/>
      <c r="EJ100" s="37"/>
      <c r="EK100" s="37"/>
      <c r="EL100" s="37"/>
      <c r="EM100" s="37"/>
      <c r="EN100" s="37"/>
      <c r="EO100" s="37"/>
      <c r="EP100" s="37"/>
      <c r="EQ100" s="37"/>
      <c r="ER100" s="37"/>
      <c r="ES100" s="37"/>
      <c r="ET100" s="37"/>
      <c r="EU100" s="37"/>
      <c r="EV100" s="37"/>
      <c r="EW100" s="37"/>
      <c r="EX100" s="37"/>
      <c r="EY100" s="37"/>
      <c r="EZ100" s="37"/>
      <c r="FA100" s="37"/>
      <c r="FB100" s="37"/>
      <c r="FC100" s="37"/>
      <c r="FD100" s="37"/>
      <c r="FE100" s="37"/>
      <c r="FF100" s="37"/>
      <c r="FG100" s="37"/>
      <c r="FH100" s="37"/>
      <c r="FI100" s="37"/>
      <c r="FJ100" s="37"/>
      <c r="FK100" s="37"/>
      <c r="FL100" s="37"/>
      <c r="FM100" s="37"/>
      <c r="FN100" s="37"/>
      <c r="FO100" s="37"/>
      <c r="FP100" s="37"/>
      <c r="FQ100" s="37"/>
      <c r="FR100" s="37"/>
      <c r="FS100" s="37"/>
      <c r="FT100" s="37"/>
      <c r="FU100" s="37"/>
      <c r="FV100" s="37"/>
      <c r="FW100" s="37"/>
      <c r="FX100" s="37"/>
      <c r="FY100" s="37"/>
      <c r="FZ100" s="37"/>
      <c r="GA100" s="37"/>
      <c r="GB100" s="37"/>
      <c r="GC100" s="37"/>
      <c r="GD100" s="37"/>
      <c r="GE100" s="37"/>
      <c r="GF100" s="37"/>
      <c r="GG100" s="37"/>
      <c r="GH100" s="37"/>
      <c r="GI100" s="37"/>
      <c r="GJ100" s="37"/>
      <c r="GK100" s="37"/>
      <c r="GL100" s="37"/>
      <c r="GM100" s="37"/>
      <c r="GN100" s="37"/>
      <c r="GO100" s="37"/>
      <c r="GP100" s="37"/>
      <c r="GQ100" s="37"/>
      <c r="GR100" s="37"/>
      <c r="GS100" s="37"/>
      <c r="GT100" s="37"/>
      <c r="GU100" s="37"/>
      <c r="GV100" s="37"/>
      <c r="GW100" s="37"/>
      <c r="GX100" s="37"/>
      <c r="GY100" s="37"/>
      <c r="GZ100" s="37"/>
      <c r="HA100" s="37"/>
      <c r="HB100" s="37"/>
      <c r="HC100" s="37"/>
      <c r="HD100" s="37"/>
      <c r="HE100" s="37"/>
      <c r="HF100" s="37"/>
      <c r="HG100" s="37"/>
      <c r="HH100" s="37"/>
      <c r="HI100" s="37"/>
      <c r="HJ100" s="37"/>
      <c r="HK100" s="37"/>
      <c r="HL100" s="37"/>
      <c r="HM100" s="37"/>
      <c r="HN100" s="37"/>
      <c r="HO100" s="37"/>
      <c r="HP100" s="37"/>
      <c r="HQ100" s="37"/>
      <c r="HR100" s="37"/>
      <c r="HS100" s="37"/>
      <c r="HT100" s="37"/>
      <c r="HU100" s="37"/>
      <c r="HV100" s="37"/>
      <c r="HW100" s="37"/>
      <c r="HX100" s="37"/>
      <c r="HY100" s="37"/>
      <c r="HZ100" s="37"/>
      <c r="IA100" s="37"/>
      <c r="IB100" s="37"/>
      <c r="IC100" s="37"/>
      <c r="ID100" s="37"/>
      <c r="IE100" s="37"/>
      <c r="IF100" s="37"/>
      <c r="IG100" s="37"/>
      <c r="IH100" s="37"/>
      <c r="II100" s="37"/>
      <c r="IJ100" s="37"/>
      <c r="IK100" s="37"/>
      <c r="IL100" s="37"/>
      <c r="IM100" s="37"/>
      <c r="IN100" s="37"/>
      <c r="IO100" s="37"/>
      <c r="IP100" s="37"/>
      <c r="IQ100" s="37"/>
      <c r="IR100" s="37"/>
      <c r="IS100" s="37"/>
      <c r="IT100" s="37"/>
      <c r="IU100" s="37"/>
      <c r="IV100" s="37"/>
    </row>
    <row r="101" spans="1:256" customFormat="1" ht="15" customHeight="1" x14ac:dyDescent="0.2">
      <c r="A101" s="184" t="s">
        <v>82</v>
      </c>
      <c r="B101" s="200">
        <v>2</v>
      </c>
      <c r="C101" s="201">
        <v>10</v>
      </c>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DE101" s="37"/>
      <c r="DF101" s="37"/>
      <c r="DG101" s="37"/>
      <c r="DH101" s="37"/>
      <c r="DI101" s="37"/>
      <c r="DJ101" s="37"/>
      <c r="DK101" s="37"/>
      <c r="DL101" s="37"/>
      <c r="DM101" s="37"/>
      <c r="DN101" s="37"/>
      <c r="DO101" s="37"/>
      <c r="DP101" s="37"/>
      <c r="DQ101" s="37"/>
      <c r="DR101" s="37"/>
      <c r="DS101" s="37"/>
      <c r="DT101" s="37"/>
      <c r="DU101" s="37"/>
      <c r="DV101" s="37"/>
      <c r="DW101" s="37"/>
      <c r="DX101" s="37"/>
      <c r="DY101" s="37"/>
      <c r="DZ101" s="37"/>
      <c r="EA101" s="37"/>
      <c r="EB101" s="37"/>
      <c r="EC101" s="37"/>
      <c r="ED101" s="37"/>
      <c r="EE101" s="37"/>
      <c r="EF101" s="37"/>
      <c r="EG101" s="37"/>
      <c r="EH101" s="37"/>
      <c r="EI101" s="37"/>
      <c r="EJ101" s="37"/>
      <c r="EK101" s="37"/>
      <c r="EL101" s="37"/>
      <c r="EM101" s="37"/>
      <c r="EN101" s="37"/>
      <c r="EO101" s="37"/>
      <c r="EP101" s="37"/>
      <c r="EQ101" s="37"/>
      <c r="ER101" s="37"/>
      <c r="ES101" s="37"/>
      <c r="ET101" s="37"/>
      <c r="EU101" s="37"/>
      <c r="EV101" s="37"/>
      <c r="EW101" s="37"/>
      <c r="EX101" s="37"/>
      <c r="EY101" s="37"/>
      <c r="EZ101" s="37"/>
      <c r="FA101" s="37"/>
      <c r="FB101" s="37"/>
      <c r="FC101" s="37"/>
      <c r="FD101" s="37"/>
      <c r="FE101" s="37"/>
      <c r="FF101" s="37"/>
      <c r="FG101" s="37"/>
      <c r="FH101" s="37"/>
      <c r="FI101" s="37"/>
      <c r="FJ101" s="37"/>
      <c r="FK101" s="37"/>
      <c r="FL101" s="37"/>
      <c r="FM101" s="37"/>
      <c r="FN101" s="37"/>
      <c r="FO101" s="37"/>
      <c r="FP101" s="37"/>
      <c r="FQ101" s="37"/>
      <c r="FR101" s="37"/>
      <c r="FS101" s="37"/>
      <c r="FT101" s="37"/>
      <c r="FU101" s="37"/>
      <c r="FV101" s="37"/>
      <c r="FW101" s="37"/>
      <c r="FX101" s="37"/>
      <c r="FY101" s="37"/>
      <c r="FZ101" s="37"/>
      <c r="GA101" s="37"/>
      <c r="GB101" s="37"/>
      <c r="GC101" s="37"/>
      <c r="GD101" s="37"/>
      <c r="GE101" s="37"/>
      <c r="GF101" s="37"/>
      <c r="GG101" s="37"/>
      <c r="GH101" s="37"/>
      <c r="GI101" s="37"/>
      <c r="GJ101" s="37"/>
      <c r="GK101" s="37"/>
      <c r="GL101" s="37"/>
      <c r="GM101" s="37"/>
      <c r="GN101" s="37"/>
      <c r="GO101" s="37"/>
      <c r="GP101" s="37"/>
      <c r="GQ101" s="37"/>
      <c r="GR101" s="37"/>
      <c r="GS101" s="37"/>
      <c r="GT101" s="37"/>
      <c r="GU101" s="37"/>
      <c r="GV101" s="37"/>
      <c r="GW101" s="37"/>
      <c r="GX101" s="37"/>
      <c r="GY101" s="37"/>
      <c r="GZ101" s="37"/>
      <c r="HA101" s="37"/>
      <c r="HB101" s="37"/>
      <c r="HC101" s="37"/>
      <c r="HD101" s="37"/>
      <c r="HE101" s="37"/>
      <c r="HF101" s="37"/>
      <c r="HG101" s="37"/>
      <c r="HH101" s="37"/>
      <c r="HI101" s="37"/>
      <c r="HJ101" s="37"/>
      <c r="HK101" s="37"/>
      <c r="HL101" s="37"/>
      <c r="HM101" s="37"/>
      <c r="HN101" s="37"/>
      <c r="HO101" s="37"/>
      <c r="HP101" s="37"/>
      <c r="HQ101" s="37"/>
      <c r="HR101" s="37"/>
      <c r="HS101" s="37"/>
      <c r="HT101" s="37"/>
      <c r="HU101" s="37"/>
      <c r="HV101" s="37"/>
      <c r="HW101" s="37"/>
      <c r="HX101" s="37"/>
      <c r="HY101" s="37"/>
      <c r="HZ101" s="37"/>
      <c r="IA101" s="37"/>
      <c r="IB101" s="37"/>
      <c r="IC101" s="37"/>
      <c r="ID101" s="37"/>
      <c r="IE101" s="37"/>
      <c r="IF101" s="37"/>
      <c r="IG101" s="37"/>
      <c r="IH101" s="37"/>
      <c r="II101" s="37"/>
      <c r="IJ101" s="37"/>
      <c r="IK101" s="37"/>
      <c r="IL101" s="37"/>
      <c r="IM101" s="37"/>
      <c r="IN101" s="37"/>
      <c r="IO101" s="37"/>
      <c r="IP101" s="37"/>
      <c r="IQ101" s="37"/>
      <c r="IR101" s="37"/>
      <c r="IS101" s="37"/>
      <c r="IT101" s="37"/>
      <c r="IU101" s="37"/>
      <c r="IV101" s="37"/>
    </row>
    <row r="102" spans="1:256" customFormat="1" ht="15" customHeight="1" x14ac:dyDescent="0.2">
      <c r="A102" s="184" t="s">
        <v>91</v>
      </c>
      <c r="B102" s="200">
        <v>35</v>
      </c>
      <c r="C102" s="201">
        <v>96</v>
      </c>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37"/>
      <c r="CS102" s="37"/>
      <c r="CT102" s="37"/>
      <c r="CU102" s="37"/>
      <c r="CV102" s="37"/>
      <c r="CW102" s="37"/>
      <c r="CX102" s="37"/>
      <c r="CY102" s="37"/>
      <c r="CZ102" s="37"/>
      <c r="DA102" s="37"/>
      <c r="DB102" s="37"/>
      <c r="DC102" s="37"/>
      <c r="DD102" s="37"/>
      <c r="DE102" s="37"/>
      <c r="DF102" s="37"/>
      <c r="DG102" s="37"/>
      <c r="DH102" s="37"/>
      <c r="DI102" s="37"/>
      <c r="DJ102" s="37"/>
      <c r="DK102" s="37"/>
      <c r="DL102" s="37"/>
      <c r="DM102" s="37"/>
      <c r="DN102" s="37"/>
      <c r="DO102" s="37"/>
      <c r="DP102" s="37"/>
      <c r="DQ102" s="37"/>
      <c r="DR102" s="37"/>
      <c r="DS102" s="37"/>
      <c r="DT102" s="37"/>
      <c r="DU102" s="37"/>
      <c r="DV102" s="37"/>
      <c r="DW102" s="37"/>
      <c r="DX102" s="37"/>
      <c r="DY102" s="37"/>
      <c r="DZ102" s="37"/>
      <c r="EA102" s="37"/>
      <c r="EB102" s="37"/>
      <c r="EC102" s="37"/>
      <c r="ED102" s="37"/>
      <c r="EE102" s="37"/>
      <c r="EF102" s="37"/>
      <c r="EG102" s="37"/>
      <c r="EH102" s="37"/>
      <c r="EI102" s="37"/>
      <c r="EJ102" s="37"/>
      <c r="EK102" s="37"/>
      <c r="EL102" s="37"/>
      <c r="EM102" s="37"/>
      <c r="EN102" s="37"/>
      <c r="EO102" s="37"/>
      <c r="EP102" s="37"/>
      <c r="EQ102" s="37"/>
      <c r="ER102" s="37"/>
      <c r="ES102" s="37"/>
      <c r="ET102" s="37"/>
      <c r="EU102" s="37"/>
      <c r="EV102" s="37"/>
      <c r="EW102" s="37"/>
      <c r="EX102" s="37"/>
      <c r="EY102" s="37"/>
      <c r="EZ102" s="37"/>
      <c r="FA102" s="37"/>
      <c r="FB102" s="37"/>
      <c r="FC102" s="37"/>
      <c r="FD102" s="37"/>
      <c r="FE102" s="37"/>
      <c r="FF102" s="37"/>
      <c r="FG102" s="37"/>
      <c r="FH102" s="37"/>
      <c r="FI102" s="37"/>
      <c r="FJ102" s="37"/>
      <c r="FK102" s="37"/>
      <c r="FL102" s="37"/>
      <c r="FM102" s="37"/>
      <c r="FN102" s="37"/>
      <c r="FO102" s="37"/>
      <c r="FP102" s="37"/>
      <c r="FQ102" s="37"/>
      <c r="FR102" s="37"/>
      <c r="FS102" s="37"/>
      <c r="FT102" s="37"/>
      <c r="FU102" s="37"/>
      <c r="FV102" s="37"/>
      <c r="FW102" s="37"/>
      <c r="FX102" s="37"/>
      <c r="FY102" s="37"/>
      <c r="FZ102" s="37"/>
      <c r="GA102" s="37"/>
      <c r="GB102" s="37"/>
      <c r="GC102" s="37"/>
      <c r="GD102" s="37"/>
      <c r="GE102" s="37"/>
      <c r="GF102" s="37"/>
      <c r="GG102" s="37"/>
      <c r="GH102" s="37"/>
      <c r="GI102" s="37"/>
      <c r="GJ102" s="37"/>
      <c r="GK102" s="37"/>
      <c r="GL102" s="37"/>
      <c r="GM102" s="37"/>
      <c r="GN102" s="37"/>
      <c r="GO102" s="37"/>
      <c r="GP102" s="37"/>
      <c r="GQ102" s="37"/>
      <c r="GR102" s="37"/>
      <c r="GS102" s="37"/>
      <c r="GT102" s="37"/>
      <c r="GU102" s="37"/>
      <c r="GV102" s="37"/>
      <c r="GW102" s="37"/>
      <c r="GX102" s="37"/>
      <c r="GY102" s="37"/>
      <c r="GZ102" s="37"/>
      <c r="HA102" s="37"/>
      <c r="HB102" s="37"/>
      <c r="HC102" s="37"/>
      <c r="HD102" s="37"/>
      <c r="HE102" s="37"/>
      <c r="HF102" s="37"/>
      <c r="HG102" s="37"/>
      <c r="HH102" s="37"/>
      <c r="HI102" s="37"/>
      <c r="HJ102" s="37"/>
      <c r="HK102" s="37"/>
      <c r="HL102" s="37"/>
      <c r="HM102" s="37"/>
      <c r="HN102" s="37"/>
      <c r="HO102" s="37"/>
      <c r="HP102" s="37"/>
      <c r="HQ102" s="37"/>
      <c r="HR102" s="37"/>
      <c r="HS102" s="37"/>
      <c r="HT102" s="37"/>
      <c r="HU102" s="37"/>
      <c r="HV102" s="37"/>
      <c r="HW102" s="37"/>
      <c r="HX102" s="37"/>
      <c r="HY102" s="37"/>
      <c r="HZ102" s="37"/>
      <c r="IA102" s="37"/>
      <c r="IB102" s="37"/>
      <c r="IC102" s="37"/>
      <c r="ID102" s="37"/>
      <c r="IE102" s="37"/>
      <c r="IF102" s="37"/>
      <c r="IG102" s="37"/>
      <c r="IH102" s="37"/>
      <c r="II102" s="37"/>
      <c r="IJ102" s="37"/>
      <c r="IK102" s="37"/>
      <c r="IL102" s="37"/>
      <c r="IM102" s="37"/>
      <c r="IN102" s="37"/>
      <c r="IO102" s="37"/>
      <c r="IP102" s="37"/>
      <c r="IQ102" s="37"/>
      <c r="IR102" s="37"/>
      <c r="IS102" s="37"/>
      <c r="IT102" s="37"/>
      <c r="IU102" s="37"/>
      <c r="IV102" s="37"/>
    </row>
    <row r="103" spans="1:256" customFormat="1" ht="15" customHeight="1" x14ac:dyDescent="0.2">
      <c r="A103" s="184" t="s">
        <v>105</v>
      </c>
      <c r="B103" s="200">
        <v>7</v>
      </c>
      <c r="C103" s="201">
        <v>37</v>
      </c>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c r="CU103" s="37"/>
      <c r="CV103" s="37"/>
      <c r="CW103" s="37"/>
      <c r="CX103" s="37"/>
      <c r="CY103" s="37"/>
      <c r="CZ103" s="37"/>
      <c r="DA103" s="37"/>
      <c r="DB103" s="37"/>
      <c r="DC103" s="37"/>
      <c r="DD103" s="37"/>
      <c r="DE103" s="37"/>
      <c r="DF103" s="37"/>
      <c r="DG103" s="37"/>
      <c r="DH103" s="37"/>
      <c r="DI103" s="37"/>
      <c r="DJ103" s="37"/>
      <c r="DK103" s="37"/>
      <c r="DL103" s="37"/>
      <c r="DM103" s="37"/>
      <c r="DN103" s="37"/>
      <c r="DO103" s="37"/>
      <c r="DP103" s="37"/>
      <c r="DQ103" s="37"/>
      <c r="DR103" s="37"/>
      <c r="DS103" s="37"/>
      <c r="DT103" s="37"/>
      <c r="DU103" s="37"/>
      <c r="DV103" s="37"/>
      <c r="DW103" s="37"/>
      <c r="DX103" s="37"/>
      <c r="DY103" s="37"/>
      <c r="DZ103" s="37"/>
      <c r="EA103" s="37"/>
      <c r="EB103" s="37"/>
      <c r="EC103" s="37"/>
      <c r="ED103" s="37"/>
      <c r="EE103" s="37"/>
      <c r="EF103" s="37"/>
      <c r="EG103" s="37"/>
      <c r="EH103" s="37"/>
      <c r="EI103" s="37"/>
      <c r="EJ103" s="37"/>
      <c r="EK103" s="37"/>
      <c r="EL103" s="37"/>
      <c r="EM103" s="37"/>
      <c r="EN103" s="37"/>
      <c r="EO103" s="37"/>
      <c r="EP103" s="37"/>
      <c r="EQ103" s="37"/>
      <c r="ER103" s="37"/>
      <c r="ES103" s="37"/>
      <c r="ET103" s="37"/>
      <c r="EU103" s="37"/>
      <c r="EV103" s="37"/>
      <c r="EW103" s="37"/>
      <c r="EX103" s="37"/>
      <c r="EY103" s="37"/>
      <c r="EZ103" s="37"/>
      <c r="FA103" s="37"/>
      <c r="FB103" s="37"/>
      <c r="FC103" s="37"/>
      <c r="FD103" s="37"/>
      <c r="FE103" s="37"/>
      <c r="FF103" s="37"/>
      <c r="FG103" s="37"/>
      <c r="FH103" s="37"/>
      <c r="FI103" s="37"/>
      <c r="FJ103" s="37"/>
      <c r="FK103" s="37"/>
      <c r="FL103" s="37"/>
      <c r="FM103" s="37"/>
      <c r="FN103" s="37"/>
      <c r="FO103" s="37"/>
      <c r="FP103" s="37"/>
      <c r="FQ103" s="37"/>
      <c r="FR103" s="37"/>
      <c r="FS103" s="37"/>
      <c r="FT103" s="37"/>
      <c r="FU103" s="37"/>
      <c r="FV103" s="37"/>
      <c r="FW103" s="37"/>
      <c r="FX103" s="37"/>
      <c r="FY103" s="37"/>
      <c r="FZ103" s="37"/>
      <c r="GA103" s="37"/>
      <c r="GB103" s="37"/>
      <c r="GC103" s="37"/>
      <c r="GD103" s="37"/>
      <c r="GE103" s="37"/>
      <c r="GF103" s="37"/>
      <c r="GG103" s="37"/>
      <c r="GH103" s="37"/>
      <c r="GI103" s="37"/>
      <c r="GJ103" s="37"/>
      <c r="GK103" s="37"/>
      <c r="GL103" s="37"/>
      <c r="GM103" s="37"/>
      <c r="GN103" s="37"/>
      <c r="GO103" s="37"/>
      <c r="GP103" s="37"/>
      <c r="GQ103" s="37"/>
      <c r="GR103" s="37"/>
      <c r="GS103" s="37"/>
      <c r="GT103" s="37"/>
      <c r="GU103" s="37"/>
      <c r="GV103" s="37"/>
      <c r="GW103" s="37"/>
      <c r="GX103" s="37"/>
      <c r="GY103" s="37"/>
      <c r="GZ103" s="37"/>
      <c r="HA103" s="37"/>
      <c r="HB103" s="37"/>
      <c r="HC103" s="37"/>
      <c r="HD103" s="37"/>
      <c r="HE103" s="37"/>
      <c r="HF103" s="37"/>
      <c r="HG103" s="37"/>
      <c r="HH103" s="37"/>
      <c r="HI103" s="37"/>
      <c r="HJ103" s="37"/>
      <c r="HK103" s="37"/>
      <c r="HL103" s="37"/>
      <c r="HM103" s="37"/>
      <c r="HN103" s="37"/>
      <c r="HO103" s="37"/>
      <c r="HP103" s="37"/>
      <c r="HQ103" s="37"/>
      <c r="HR103" s="37"/>
      <c r="HS103" s="37"/>
      <c r="HT103" s="37"/>
      <c r="HU103" s="37"/>
      <c r="HV103" s="37"/>
      <c r="HW103" s="37"/>
      <c r="HX103" s="37"/>
      <c r="HY103" s="37"/>
      <c r="HZ103" s="37"/>
      <c r="IA103" s="37"/>
      <c r="IB103" s="37"/>
      <c r="IC103" s="37"/>
      <c r="ID103" s="37"/>
      <c r="IE103" s="37"/>
      <c r="IF103" s="37"/>
      <c r="IG103" s="37"/>
      <c r="IH103" s="37"/>
      <c r="II103" s="37"/>
      <c r="IJ103" s="37"/>
      <c r="IK103" s="37"/>
      <c r="IL103" s="37"/>
      <c r="IM103" s="37"/>
      <c r="IN103" s="37"/>
      <c r="IO103" s="37"/>
      <c r="IP103" s="37"/>
      <c r="IQ103" s="37"/>
      <c r="IR103" s="37"/>
      <c r="IS103" s="37"/>
      <c r="IT103" s="37"/>
      <c r="IU103" s="37"/>
      <c r="IV103" s="37"/>
    </row>
    <row r="104" spans="1:256" customFormat="1" ht="15" customHeight="1" x14ac:dyDescent="0.2">
      <c r="A104" s="184" t="s">
        <v>84</v>
      </c>
      <c r="B104" s="200">
        <v>3</v>
      </c>
      <c r="C104" s="201">
        <v>3</v>
      </c>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c r="DB104" s="37"/>
      <c r="DC104" s="37"/>
      <c r="DD104" s="37"/>
      <c r="DE104" s="37"/>
      <c r="DF104" s="37"/>
      <c r="DG104" s="37"/>
      <c r="DH104" s="37"/>
      <c r="DI104" s="37"/>
      <c r="DJ104" s="37"/>
      <c r="DK104" s="37"/>
      <c r="DL104" s="37"/>
      <c r="DM104" s="37"/>
      <c r="DN104" s="37"/>
      <c r="DO104" s="37"/>
      <c r="DP104" s="37"/>
      <c r="DQ104" s="37"/>
      <c r="DR104" s="37"/>
      <c r="DS104" s="37"/>
      <c r="DT104" s="37"/>
      <c r="DU104" s="37"/>
      <c r="DV104" s="37"/>
      <c r="DW104" s="37"/>
      <c r="DX104" s="37"/>
      <c r="DY104" s="37"/>
      <c r="DZ104" s="37"/>
      <c r="EA104" s="37"/>
      <c r="EB104" s="37"/>
      <c r="EC104" s="37"/>
      <c r="ED104" s="37"/>
      <c r="EE104" s="37"/>
      <c r="EF104" s="37"/>
      <c r="EG104" s="37"/>
      <c r="EH104" s="37"/>
      <c r="EI104" s="37"/>
      <c r="EJ104" s="37"/>
      <c r="EK104" s="37"/>
      <c r="EL104" s="37"/>
      <c r="EM104" s="37"/>
      <c r="EN104" s="37"/>
      <c r="EO104" s="37"/>
      <c r="EP104" s="37"/>
      <c r="EQ104" s="37"/>
      <c r="ER104" s="37"/>
      <c r="ES104" s="37"/>
      <c r="ET104" s="37"/>
      <c r="EU104" s="37"/>
      <c r="EV104" s="37"/>
      <c r="EW104" s="37"/>
      <c r="EX104" s="37"/>
      <c r="EY104" s="37"/>
      <c r="EZ104" s="37"/>
      <c r="FA104" s="37"/>
      <c r="FB104" s="37"/>
      <c r="FC104" s="37"/>
      <c r="FD104" s="37"/>
      <c r="FE104" s="37"/>
      <c r="FF104" s="37"/>
      <c r="FG104" s="37"/>
      <c r="FH104" s="37"/>
      <c r="FI104" s="37"/>
      <c r="FJ104" s="37"/>
      <c r="FK104" s="37"/>
      <c r="FL104" s="37"/>
      <c r="FM104" s="37"/>
      <c r="FN104" s="37"/>
      <c r="FO104" s="37"/>
      <c r="FP104" s="37"/>
      <c r="FQ104" s="37"/>
      <c r="FR104" s="37"/>
      <c r="FS104" s="37"/>
      <c r="FT104" s="37"/>
      <c r="FU104" s="37"/>
      <c r="FV104" s="37"/>
      <c r="FW104" s="37"/>
      <c r="FX104" s="37"/>
      <c r="FY104" s="37"/>
      <c r="FZ104" s="37"/>
      <c r="GA104" s="37"/>
      <c r="GB104" s="37"/>
      <c r="GC104" s="37"/>
      <c r="GD104" s="37"/>
      <c r="GE104" s="37"/>
      <c r="GF104" s="37"/>
      <c r="GG104" s="37"/>
      <c r="GH104" s="37"/>
      <c r="GI104" s="37"/>
      <c r="GJ104" s="37"/>
      <c r="GK104" s="37"/>
      <c r="GL104" s="37"/>
      <c r="GM104" s="37"/>
      <c r="GN104" s="37"/>
      <c r="GO104" s="37"/>
      <c r="GP104" s="37"/>
      <c r="GQ104" s="37"/>
      <c r="GR104" s="37"/>
      <c r="GS104" s="37"/>
      <c r="GT104" s="37"/>
      <c r="GU104" s="37"/>
      <c r="GV104" s="37"/>
      <c r="GW104" s="37"/>
      <c r="GX104" s="37"/>
      <c r="GY104" s="37"/>
      <c r="GZ104" s="37"/>
      <c r="HA104" s="37"/>
      <c r="HB104" s="37"/>
      <c r="HC104" s="37"/>
      <c r="HD104" s="37"/>
      <c r="HE104" s="37"/>
      <c r="HF104" s="37"/>
      <c r="HG104" s="37"/>
      <c r="HH104" s="37"/>
      <c r="HI104" s="37"/>
      <c r="HJ104" s="37"/>
      <c r="HK104" s="37"/>
      <c r="HL104" s="37"/>
      <c r="HM104" s="37"/>
      <c r="HN104" s="37"/>
      <c r="HO104" s="37"/>
      <c r="HP104" s="37"/>
      <c r="HQ104" s="37"/>
      <c r="HR104" s="37"/>
      <c r="HS104" s="37"/>
      <c r="HT104" s="37"/>
      <c r="HU104" s="37"/>
      <c r="HV104" s="37"/>
      <c r="HW104" s="37"/>
      <c r="HX104" s="37"/>
      <c r="HY104" s="37"/>
      <c r="HZ104" s="37"/>
      <c r="IA104" s="37"/>
      <c r="IB104" s="37"/>
      <c r="IC104" s="37"/>
      <c r="ID104" s="37"/>
      <c r="IE104" s="37"/>
      <c r="IF104" s="37"/>
      <c r="IG104" s="37"/>
      <c r="IH104" s="37"/>
      <c r="II104" s="37"/>
      <c r="IJ104" s="37"/>
      <c r="IK104" s="37"/>
      <c r="IL104" s="37"/>
      <c r="IM104" s="37"/>
      <c r="IN104" s="37"/>
      <c r="IO104" s="37"/>
      <c r="IP104" s="37"/>
      <c r="IQ104" s="37"/>
      <c r="IR104" s="37"/>
      <c r="IS104" s="37"/>
      <c r="IT104" s="37"/>
      <c r="IU104" s="37"/>
      <c r="IV104" s="37"/>
    </row>
    <row r="105" spans="1:256" customFormat="1" ht="15" customHeight="1" thickBot="1" x14ac:dyDescent="0.25">
      <c r="A105" s="202"/>
      <c r="B105" s="203"/>
      <c r="C105" s="204"/>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c r="CX105" s="37"/>
      <c r="CY105" s="37"/>
      <c r="CZ105" s="37"/>
      <c r="DA105" s="37"/>
      <c r="DB105" s="37"/>
      <c r="DC105" s="37"/>
      <c r="DD105" s="37"/>
      <c r="DE105" s="37"/>
      <c r="DF105" s="37"/>
      <c r="DG105" s="37"/>
      <c r="DH105" s="37"/>
      <c r="DI105" s="37"/>
      <c r="DJ105" s="37"/>
      <c r="DK105" s="37"/>
      <c r="DL105" s="37"/>
      <c r="DM105" s="37"/>
      <c r="DN105" s="37"/>
      <c r="DO105" s="37"/>
      <c r="DP105" s="37"/>
      <c r="DQ105" s="37"/>
      <c r="DR105" s="37"/>
      <c r="DS105" s="37"/>
      <c r="DT105" s="37"/>
      <c r="DU105" s="37"/>
      <c r="DV105" s="37"/>
      <c r="DW105" s="37"/>
      <c r="DX105" s="37"/>
      <c r="DY105" s="37"/>
      <c r="DZ105" s="37"/>
      <c r="EA105" s="37"/>
      <c r="EB105" s="37"/>
      <c r="EC105" s="37"/>
      <c r="ED105" s="37"/>
      <c r="EE105" s="37"/>
      <c r="EF105" s="37"/>
      <c r="EG105" s="37"/>
      <c r="EH105" s="37"/>
      <c r="EI105" s="37"/>
      <c r="EJ105" s="37"/>
      <c r="EK105" s="37"/>
      <c r="EL105" s="37"/>
      <c r="EM105" s="37"/>
      <c r="EN105" s="37"/>
      <c r="EO105" s="37"/>
      <c r="EP105" s="37"/>
      <c r="EQ105" s="37"/>
      <c r="ER105" s="37"/>
      <c r="ES105" s="37"/>
      <c r="ET105" s="37"/>
      <c r="EU105" s="37"/>
      <c r="EV105" s="37"/>
      <c r="EW105" s="37"/>
      <c r="EX105" s="37"/>
      <c r="EY105" s="37"/>
      <c r="EZ105" s="37"/>
      <c r="FA105" s="37"/>
      <c r="FB105" s="37"/>
      <c r="FC105" s="37"/>
      <c r="FD105" s="37"/>
      <c r="FE105" s="37"/>
      <c r="FF105" s="37"/>
      <c r="FG105" s="37"/>
      <c r="FH105" s="37"/>
      <c r="FI105" s="37"/>
      <c r="FJ105" s="37"/>
      <c r="FK105" s="37"/>
      <c r="FL105" s="37"/>
      <c r="FM105" s="37"/>
      <c r="FN105" s="37"/>
      <c r="FO105" s="37"/>
      <c r="FP105" s="37"/>
      <c r="FQ105" s="37"/>
      <c r="FR105" s="37"/>
      <c r="FS105" s="37"/>
      <c r="FT105" s="37"/>
      <c r="FU105" s="37"/>
      <c r="FV105" s="37"/>
      <c r="FW105" s="37"/>
      <c r="FX105" s="37"/>
      <c r="FY105" s="37"/>
      <c r="FZ105" s="37"/>
      <c r="GA105" s="37"/>
      <c r="GB105" s="37"/>
      <c r="GC105" s="37"/>
      <c r="GD105" s="37"/>
      <c r="GE105" s="37"/>
      <c r="GF105" s="37"/>
      <c r="GG105" s="37"/>
      <c r="GH105" s="37"/>
      <c r="GI105" s="37"/>
      <c r="GJ105" s="37"/>
      <c r="GK105" s="37"/>
      <c r="GL105" s="37"/>
      <c r="GM105" s="37"/>
      <c r="GN105" s="37"/>
      <c r="GO105" s="37"/>
      <c r="GP105" s="37"/>
      <c r="GQ105" s="37"/>
      <c r="GR105" s="37"/>
      <c r="GS105" s="37"/>
      <c r="GT105" s="37"/>
      <c r="GU105" s="37"/>
      <c r="GV105" s="37"/>
      <c r="GW105" s="37"/>
      <c r="GX105" s="37"/>
      <c r="GY105" s="37"/>
      <c r="GZ105" s="37"/>
      <c r="HA105" s="37"/>
      <c r="HB105" s="37"/>
      <c r="HC105" s="37"/>
      <c r="HD105" s="37"/>
      <c r="HE105" s="37"/>
      <c r="HF105" s="37"/>
      <c r="HG105" s="37"/>
      <c r="HH105" s="37"/>
      <c r="HI105" s="37"/>
      <c r="HJ105" s="37"/>
      <c r="HK105" s="37"/>
      <c r="HL105" s="37"/>
      <c r="HM105" s="37"/>
      <c r="HN105" s="37"/>
      <c r="HO105" s="37"/>
      <c r="HP105" s="37"/>
      <c r="HQ105" s="37"/>
      <c r="HR105" s="37"/>
      <c r="HS105" s="37"/>
      <c r="HT105" s="37"/>
      <c r="HU105" s="37"/>
      <c r="HV105" s="37"/>
      <c r="HW105" s="37"/>
      <c r="HX105" s="37"/>
      <c r="HY105" s="37"/>
      <c r="HZ105" s="37"/>
      <c r="IA105" s="37"/>
      <c r="IB105" s="37"/>
      <c r="IC105" s="37"/>
      <c r="ID105" s="37"/>
      <c r="IE105" s="37"/>
      <c r="IF105" s="37"/>
      <c r="IG105" s="37"/>
      <c r="IH105" s="37"/>
      <c r="II105" s="37"/>
      <c r="IJ105" s="37"/>
      <c r="IK105" s="37"/>
      <c r="IL105" s="37"/>
      <c r="IM105" s="37"/>
      <c r="IN105" s="37"/>
      <c r="IO105" s="37"/>
      <c r="IP105" s="37"/>
      <c r="IQ105" s="37"/>
      <c r="IR105" s="37"/>
      <c r="IS105" s="37"/>
      <c r="IT105" s="37"/>
      <c r="IU105" s="37"/>
      <c r="IV105" s="37"/>
    </row>
    <row r="106" spans="1:256" customFormat="1" ht="13.5" thickBot="1" x14ac:dyDescent="0.25">
      <c r="A106" s="191" t="s">
        <v>73</v>
      </c>
      <c r="B106" s="205">
        <v>434</v>
      </c>
      <c r="C106" s="206">
        <v>619</v>
      </c>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37"/>
      <c r="CS106" s="37"/>
      <c r="CT106" s="37"/>
      <c r="CU106" s="37"/>
      <c r="CV106" s="37"/>
      <c r="CW106" s="37"/>
      <c r="CX106" s="37"/>
      <c r="CY106" s="37"/>
      <c r="CZ106" s="37"/>
      <c r="DA106" s="37"/>
      <c r="DB106" s="37"/>
      <c r="DC106" s="37"/>
      <c r="DD106" s="37"/>
      <c r="DE106" s="37"/>
      <c r="DF106" s="37"/>
      <c r="DG106" s="37"/>
      <c r="DH106" s="37"/>
      <c r="DI106" s="37"/>
      <c r="DJ106" s="37"/>
      <c r="DK106" s="37"/>
      <c r="DL106" s="37"/>
      <c r="DM106" s="37"/>
      <c r="DN106" s="37"/>
      <c r="DO106" s="37"/>
      <c r="DP106" s="37"/>
      <c r="DQ106" s="37"/>
      <c r="DR106" s="37"/>
      <c r="DS106" s="37"/>
      <c r="DT106" s="37"/>
      <c r="DU106" s="37"/>
      <c r="DV106" s="37"/>
      <c r="DW106" s="37"/>
      <c r="DX106" s="37"/>
      <c r="DY106" s="37"/>
      <c r="DZ106" s="37"/>
      <c r="EA106" s="37"/>
      <c r="EB106" s="37"/>
      <c r="EC106" s="37"/>
      <c r="ED106" s="37"/>
      <c r="EE106" s="37"/>
      <c r="EF106" s="37"/>
      <c r="EG106" s="37"/>
      <c r="EH106" s="37"/>
      <c r="EI106" s="37"/>
      <c r="EJ106" s="37"/>
      <c r="EK106" s="37"/>
      <c r="EL106" s="37"/>
      <c r="EM106" s="37"/>
      <c r="EN106" s="37"/>
      <c r="EO106" s="37"/>
      <c r="EP106" s="37"/>
      <c r="EQ106" s="37"/>
      <c r="ER106" s="37"/>
      <c r="ES106" s="37"/>
      <c r="ET106" s="37"/>
      <c r="EU106" s="37"/>
      <c r="EV106" s="37"/>
      <c r="EW106" s="37"/>
      <c r="EX106" s="37"/>
      <c r="EY106" s="37"/>
      <c r="EZ106" s="37"/>
      <c r="FA106" s="37"/>
      <c r="FB106" s="37"/>
      <c r="FC106" s="37"/>
      <c r="FD106" s="37"/>
      <c r="FE106" s="37"/>
      <c r="FF106" s="37"/>
      <c r="FG106" s="37"/>
      <c r="FH106" s="37"/>
      <c r="FI106" s="37"/>
      <c r="FJ106" s="37"/>
      <c r="FK106" s="37"/>
      <c r="FL106" s="37"/>
      <c r="FM106" s="37"/>
      <c r="FN106" s="37"/>
      <c r="FO106" s="37"/>
      <c r="FP106" s="37"/>
      <c r="FQ106" s="37"/>
      <c r="FR106" s="37"/>
      <c r="FS106" s="37"/>
      <c r="FT106" s="37"/>
      <c r="FU106" s="37"/>
      <c r="FV106" s="37"/>
      <c r="FW106" s="37"/>
      <c r="FX106" s="37"/>
      <c r="FY106" s="37"/>
      <c r="FZ106" s="37"/>
      <c r="GA106" s="37"/>
      <c r="GB106" s="37"/>
      <c r="GC106" s="37"/>
      <c r="GD106" s="37"/>
      <c r="GE106" s="37"/>
      <c r="GF106" s="37"/>
      <c r="GG106" s="37"/>
      <c r="GH106" s="37"/>
      <c r="GI106" s="37"/>
      <c r="GJ106" s="37"/>
      <c r="GK106" s="37"/>
      <c r="GL106" s="37"/>
      <c r="GM106" s="37"/>
      <c r="GN106" s="37"/>
      <c r="GO106" s="37"/>
      <c r="GP106" s="37"/>
      <c r="GQ106" s="37"/>
      <c r="GR106" s="37"/>
      <c r="GS106" s="37"/>
      <c r="GT106" s="37"/>
      <c r="GU106" s="37"/>
      <c r="GV106" s="37"/>
      <c r="GW106" s="37"/>
      <c r="GX106" s="37"/>
      <c r="GY106" s="37"/>
      <c r="GZ106" s="37"/>
      <c r="HA106" s="37"/>
      <c r="HB106" s="37"/>
      <c r="HC106" s="37"/>
      <c r="HD106" s="37"/>
      <c r="HE106" s="37"/>
      <c r="HF106" s="37"/>
      <c r="HG106" s="37"/>
      <c r="HH106" s="37"/>
      <c r="HI106" s="37"/>
      <c r="HJ106" s="37"/>
      <c r="HK106" s="37"/>
      <c r="HL106" s="37"/>
      <c r="HM106" s="37"/>
      <c r="HN106" s="37"/>
      <c r="HO106" s="37"/>
      <c r="HP106" s="37"/>
      <c r="HQ106" s="37"/>
      <c r="HR106" s="37"/>
      <c r="HS106" s="37"/>
      <c r="HT106" s="37"/>
      <c r="HU106" s="37"/>
      <c r="HV106" s="37"/>
      <c r="HW106" s="37"/>
      <c r="HX106" s="37"/>
      <c r="HY106" s="37"/>
      <c r="HZ106" s="37"/>
      <c r="IA106" s="37"/>
      <c r="IB106" s="37"/>
      <c r="IC106" s="37"/>
      <c r="ID106" s="37"/>
      <c r="IE106" s="37"/>
      <c r="IF106" s="37"/>
      <c r="IG106" s="37"/>
      <c r="IH106" s="37"/>
      <c r="II106" s="37"/>
      <c r="IJ106" s="37"/>
      <c r="IK106" s="37"/>
      <c r="IL106" s="37"/>
      <c r="IM106" s="37"/>
      <c r="IN106" s="37"/>
      <c r="IO106" s="37"/>
      <c r="IP106" s="37"/>
      <c r="IQ106" s="37"/>
      <c r="IR106" s="37"/>
      <c r="IS106" s="37"/>
      <c r="IT106" s="37"/>
      <c r="IU106" s="37"/>
      <c r="IV106" s="37"/>
    </row>
    <row r="107" spans="1:256" customFormat="1" x14ac:dyDescent="0.2">
      <c r="A107" s="409"/>
      <c r="B107" s="409"/>
      <c r="C107" s="20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37"/>
      <c r="CS107" s="37"/>
      <c r="CT107" s="37"/>
      <c r="CU107" s="37"/>
      <c r="CV107" s="37"/>
      <c r="CW107" s="37"/>
      <c r="CX107" s="37"/>
      <c r="CY107" s="37"/>
      <c r="CZ107" s="37"/>
      <c r="DA107" s="37"/>
      <c r="DB107" s="37"/>
      <c r="DC107" s="37"/>
      <c r="DD107" s="37"/>
      <c r="DE107" s="37"/>
      <c r="DF107" s="37"/>
      <c r="DG107" s="37"/>
      <c r="DH107" s="37"/>
      <c r="DI107" s="37"/>
      <c r="DJ107" s="37"/>
      <c r="DK107" s="37"/>
      <c r="DL107" s="37"/>
      <c r="DM107" s="37"/>
      <c r="DN107" s="37"/>
      <c r="DO107" s="37"/>
      <c r="DP107" s="37"/>
      <c r="DQ107" s="37"/>
      <c r="DR107" s="37"/>
      <c r="DS107" s="37"/>
      <c r="DT107" s="37"/>
      <c r="DU107" s="37"/>
      <c r="DV107" s="37"/>
      <c r="DW107" s="37"/>
      <c r="DX107" s="37"/>
      <c r="DY107" s="37"/>
      <c r="DZ107" s="37"/>
      <c r="EA107" s="37"/>
      <c r="EB107" s="37"/>
      <c r="EC107" s="37"/>
      <c r="ED107" s="37"/>
      <c r="EE107" s="37"/>
      <c r="EF107" s="37"/>
      <c r="EG107" s="37"/>
      <c r="EH107" s="37"/>
      <c r="EI107" s="37"/>
      <c r="EJ107" s="37"/>
      <c r="EK107" s="37"/>
      <c r="EL107" s="37"/>
      <c r="EM107" s="37"/>
      <c r="EN107" s="37"/>
      <c r="EO107" s="37"/>
      <c r="EP107" s="37"/>
      <c r="EQ107" s="37"/>
      <c r="ER107" s="37"/>
      <c r="ES107" s="37"/>
      <c r="ET107" s="37"/>
      <c r="EU107" s="37"/>
      <c r="EV107" s="37"/>
      <c r="EW107" s="37"/>
      <c r="EX107" s="37"/>
      <c r="EY107" s="37"/>
      <c r="EZ107" s="37"/>
      <c r="FA107" s="37"/>
      <c r="FB107" s="37"/>
      <c r="FC107" s="37"/>
      <c r="FD107" s="37"/>
      <c r="FE107" s="37"/>
      <c r="FF107" s="37"/>
      <c r="FG107" s="37"/>
      <c r="FH107" s="37"/>
      <c r="FI107" s="37"/>
      <c r="FJ107" s="37"/>
      <c r="FK107" s="37"/>
      <c r="FL107" s="37"/>
      <c r="FM107" s="37"/>
      <c r="FN107" s="37"/>
      <c r="FO107" s="37"/>
      <c r="FP107" s="37"/>
      <c r="FQ107" s="37"/>
      <c r="FR107" s="37"/>
      <c r="FS107" s="37"/>
      <c r="FT107" s="37"/>
      <c r="FU107" s="37"/>
      <c r="FV107" s="37"/>
      <c r="FW107" s="37"/>
      <c r="FX107" s="37"/>
      <c r="FY107" s="37"/>
      <c r="FZ107" s="37"/>
      <c r="GA107" s="37"/>
      <c r="GB107" s="37"/>
      <c r="GC107" s="37"/>
      <c r="GD107" s="37"/>
      <c r="GE107" s="37"/>
      <c r="GF107" s="37"/>
      <c r="GG107" s="37"/>
      <c r="GH107" s="37"/>
      <c r="GI107" s="37"/>
      <c r="GJ107" s="37"/>
      <c r="GK107" s="37"/>
      <c r="GL107" s="37"/>
      <c r="GM107" s="37"/>
      <c r="GN107" s="37"/>
      <c r="GO107" s="37"/>
      <c r="GP107" s="37"/>
      <c r="GQ107" s="37"/>
      <c r="GR107" s="37"/>
      <c r="GS107" s="37"/>
      <c r="GT107" s="37"/>
      <c r="GU107" s="37"/>
      <c r="GV107" s="37"/>
      <c r="GW107" s="37"/>
      <c r="GX107" s="37"/>
      <c r="GY107" s="37"/>
      <c r="GZ107" s="37"/>
      <c r="HA107" s="37"/>
      <c r="HB107" s="37"/>
      <c r="HC107" s="37"/>
      <c r="HD107" s="37"/>
      <c r="HE107" s="37"/>
      <c r="HF107" s="37"/>
      <c r="HG107" s="37"/>
      <c r="HH107" s="37"/>
      <c r="HI107" s="37"/>
      <c r="HJ107" s="37"/>
      <c r="HK107" s="37"/>
      <c r="HL107" s="37"/>
      <c r="HM107" s="37"/>
      <c r="HN107" s="37"/>
      <c r="HO107" s="37"/>
      <c r="HP107" s="37"/>
      <c r="HQ107" s="37"/>
      <c r="HR107" s="37"/>
      <c r="HS107" s="37"/>
      <c r="HT107" s="37"/>
      <c r="HU107" s="37"/>
      <c r="HV107" s="37"/>
      <c r="HW107" s="37"/>
      <c r="HX107" s="37"/>
      <c r="HY107" s="37"/>
      <c r="HZ107" s="37"/>
      <c r="IA107" s="37"/>
      <c r="IB107" s="37"/>
      <c r="IC107" s="37"/>
      <c r="ID107" s="37"/>
      <c r="IE107" s="37"/>
      <c r="IF107" s="37"/>
      <c r="IG107" s="37"/>
      <c r="IH107" s="37"/>
      <c r="II107" s="37"/>
      <c r="IJ107" s="37"/>
      <c r="IK107" s="37"/>
      <c r="IL107" s="37"/>
      <c r="IM107" s="37"/>
      <c r="IN107" s="37"/>
      <c r="IO107" s="37"/>
      <c r="IP107" s="37"/>
      <c r="IQ107" s="37"/>
      <c r="IR107" s="37"/>
      <c r="IS107" s="37"/>
      <c r="IT107" s="37"/>
      <c r="IU107" s="37"/>
      <c r="IV107" s="37"/>
    </row>
    <row r="108" spans="1:256" s="154" customFormat="1" x14ac:dyDescent="0.2">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c r="DB108" s="37"/>
      <c r="DC108" s="37"/>
      <c r="DD108" s="37"/>
      <c r="DE108" s="37"/>
      <c r="DF108" s="37"/>
      <c r="DG108" s="37"/>
      <c r="DH108" s="37"/>
      <c r="DI108" s="37"/>
      <c r="DJ108" s="37"/>
      <c r="DK108" s="37"/>
      <c r="DL108" s="37"/>
      <c r="DM108" s="37"/>
      <c r="DN108" s="37"/>
      <c r="DO108" s="37"/>
      <c r="DP108" s="37"/>
      <c r="DQ108" s="37"/>
      <c r="DR108" s="37"/>
      <c r="DS108" s="37"/>
      <c r="DT108" s="37"/>
      <c r="DU108" s="37"/>
      <c r="DV108" s="37"/>
      <c r="DW108" s="37"/>
      <c r="DX108" s="37"/>
      <c r="DY108" s="37"/>
      <c r="DZ108" s="37"/>
      <c r="EA108" s="37"/>
      <c r="EB108" s="37"/>
      <c r="EC108" s="37"/>
      <c r="ED108" s="37"/>
      <c r="EE108" s="37"/>
      <c r="EF108" s="37"/>
      <c r="EG108" s="37"/>
      <c r="EH108" s="37"/>
      <c r="EI108" s="37"/>
      <c r="EJ108" s="37"/>
      <c r="EK108" s="37"/>
      <c r="EL108" s="37"/>
      <c r="EM108" s="37"/>
      <c r="EN108" s="37"/>
      <c r="EO108" s="37"/>
      <c r="EP108" s="37"/>
      <c r="EQ108" s="37"/>
      <c r="ER108" s="37"/>
      <c r="ES108" s="37"/>
      <c r="ET108" s="37"/>
      <c r="EU108" s="37"/>
      <c r="EV108" s="37"/>
      <c r="EW108" s="37"/>
      <c r="EX108" s="37"/>
      <c r="EY108" s="37"/>
      <c r="EZ108" s="37"/>
      <c r="FA108" s="37"/>
      <c r="FB108" s="37"/>
      <c r="FC108" s="37"/>
      <c r="FD108" s="37"/>
      <c r="FE108" s="37"/>
      <c r="FF108" s="37"/>
      <c r="FG108" s="37"/>
      <c r="FH108" s="37"/>
      <c r="FI108" s="37"/>
      <c r="FJ108" s="37"/>
      <c r="FK108" s="37"/>
      <c r="FL108" s="37"/>
      <c r="FM108" s="37"/>
      <c r="FN108" s="37"/>
      <c r="FO108" s="37"/>
      <c r="FP108" s="37"/>
      <c r="FQ108" s="37"/>
      <c r="FR108" s="37"/>
      <c r="FS108" s="37"/>
      <c r="FT108" s="37"/>
      <c r="FU108" s="37"/>
      <c r="FV108" s="37"/>
      <c r="FW108" s="37"/>
      <c r="FX108" s="37"/>
      <c r="FY108" s="37"/>
      <c r="FZ108" s="37"/>
      <c r="GA108" s="37"/>
      <c r="GB108" s="37"/>
      <c r="GC108" s="37"/>
      <c r="GD108" s="37"/>
      <c r="GE108" s="37"/>
      <c r="GF108" s="37"/>
      <c r="GG108" s="37"/>
      <c r="GH108" s="37"/>
      <c r="GI108" s="37"/>
      <c r="GJ108" s="37"/>
      <c r="GK108" s="37"/>
      <c r="GL108" s="37"/>
      <c r="GM108" s="37"/>
      <c r="GN108" s="37"/>
      <c r="GO108" s="37"/>
      <c r="GP108" s="37"/>
      <c r="GQ108" s="37"/>
      <c r="GR108" s="37"/>
      <c r="GS108" s="37"/>
      <c r="GT108" s="37"/>
      <c r="GU108" s="37"/>
      <c r="GV108" s="37"/>
      <c r="GW108" s="37"/>
      <c r="GX108" s="37"/>
      <c r="GY108" s="37"/>
      <c r="GZ108" s="37"/>
      <c r="HA108" s="37"/>
      <c r="HB108" s="37"/>
      <c r="HC108" s="37"/>
      <c r="HD108" s="37"/>
      <c r="HE108" s="37"/>
      <c r="HF108" s="37"/>
      <c r="HG108" s="37"/>
      <c r="HH108" s="37"/>
      <c r="HI108" s="37"/>
      <c r="HJ108" s="37"/>
      <c r="HK108" s="37"/>
      <c r="HL108" s="37"/>
      <c r="HM108" s="37"/>
      <c r="HN108" s="37"/>
      <c r="HO108" s="37"/>
      <c r="HP108" s="37"/>
      <c r="HQ108" s="37"/>
      <c r="HR108" s="37"/>
      <c r="HS108" s="37"/>
      <c r="HT108" s="37"/>
      <c r="HU108" s="37"/>
      <c r="HV108" s="37"/>
      <c r="HW108" s="37"/>
      <c r="HX108" s="37"/>
      <c r="HY108" s="37"/>
      <c r="HZ108" s="37"/>
      <c r="IA108" s="37"/>
      <c r="IB108" s="37"/>
      <c r="IC108" s="37"/>
      <c r="ID108" s="37"/>
      <c r="IE108" s="37"/>
      <c r="IF108" s="37"/>
      <c r="IG108" s="37"/>
      <c r="IH108" s="37"/>
      <c r="II108" s="37"/>
      <c r="IJ108" s="37"/>
      <c r="IK108" s="37"/>
      <c r="IL108" s="37"/>
      <c r="IM108" s="37"/>
      <c r="IN108" s="37"/>
      <c r="IO108" s="37"/>
      <c r="IP108" s="37"/>
      <c r="IQ108" s="37"/>
      <c r="IR108" s="37"/>
      <c r="IS108" s="37"/>
      <c r="IT108" s="37"/>
      <c r="IU108" s="37"/>
      <c r="IV108" s="37"/>
    </row>
    <row r="109" spans="1:256" s="154" customFormat="1" ht="25.5" x14ac:dyDescent="0.2">
      <c r="A109" s="208" t="s">
        <v>135</v>
      </c>
      <c r="B109" s="209" t="s">
        <v>136</v>
      </c>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c r="CQ109" s="37"/>
      <c r="CR109" s="37"/>
      <c r="CS109" s="37"/>
      <c r="CT109" s="37"/>
      <c r="CU109" s="37"/>
      <c r="CV109" s="37"/>
      <c r="CW109" s="37"/>
      <c r="CX109" s="37"/>
      <c r="CY109" s="37"/>
      <c r="CZ109" s="37"/>
      <c r="DA109" s="37"/>
      <c r="DB109" s="37"/>
      <c r="DC109" s="37"/>
      <c r="DD109" s="37"/>
      <c r="DE109" s="37"/>
      <c r="DF109" s="37"/>
      <c r="DG109" s="37"/>
      <c r="DH109" s="37"/>
      <c r="DI109" s="37"/>
      <c r="DJ109" s="37"/>
      <c r="DK109" s="37"/>
      <c r="DL109" s="37"/>
      <c r="DM109" s="37"/>
      <c r="DN109" s="37"/>
      <c r="DO109" s="37"/>
      <c r="DP109" s="37"/>
      <c r="DQ109" s="37"/>
      <c r="DR109" s="37"/>
      <c r="DS109" s="37"/>
      <c r="DT109" s="37"/>
      <c r="DU109" s="37"/>
      <c r="DV109" s="37"/>
      <c r="DW109" s="37"/>
      <c r="DX109" s="37"/>
      <c r="DY109" s="37"/>
      <c r="DZ109" s="37"/>
      <c r="EA109" s="37"/>
      <c r="EB109" s="37"/>
      <c r="EC109" s="37"/>
      <c r="ED109" s="37"/>
      <c r="EE109" s="37"/>
      <c r="EF109" s="37"/>
      <c r="EG109" s="37"/>
      <c r="EH109" s="37"/>
      <c r="EI109" s="37"/>
      <c r="EJ109" s="37"/>
      <c r="EK109" s="37"/>
      <c r="EL109" s="37"/>
      <c r="EM109" s="37"/>
      <c r="EN109" s="37"/>
      <c r="EO109" s="37"/>
      <c r="EP109" s="37"/>
      <c r="EQ109" s="37"/>
      <c r="ER109" s="37"/>
      <c r="ES109" s="37"/>
      <c r="ET109" s="37"/>
      <c r="EU109" s="37"/>
      <c r="EV109" s="37"/>
      <c r="EW109" s="37"/>
      <c r="EX109" s="37"/>
      <c r="EY109" s="37"/>
      <c r="EZ109" s="37"/>
      <c r="FA109" s="37"/>
      <c r="FB109" s="37"/>
      <c r="FC109" s="37"/>
      <c r="FD109" s="37"/>
      <c r="FE109" s="37"/>
      <c r="FF109" s="37"/>
      <c r="FG109" s="37"/>
      <c r="FH109" s="37"/>
      <c r="FI109" s="37"/>
      <c r="FJ109" s="37"/>
      <c r="FK109" s="37"/>
      <c r="FL109" s="37"/>
      <c r="FM109" s="37"/>
      <c r="FN109" s="37"/>
      <c r="FO109" s="37"/>
      <c r="FP109" s="37"/>
      <c r="FQ109" s="37"/>
      <c r="FR109" s="37"/>
      <c r="FS109" s="37"/>
      <c r="FT109" s="37"/>
      <c r="FU109" s="37"/>
      <c r="FV109" s="37"/>
      <c r="FW109" s="37"/>
      <c r="FX109" s="37"/>
      <c r="FY109" s="37"/>
      <c r="FZ109" s="37"/>
      <c r="GA109" s="37"/>
      <c r="GB109" s="37"/>
      <c r="GC109" s="37"/>
      <c r="GD109" s="37"/>
      <c r="GE109" s="37"/>
      <c r="GF109" s="37"/>
      <c r="GG109" s="37"/>
      <c r="GH109" s="37"/>
      <c r="GI109" s="37"/>
      <c r="GJ109" s="37"/>
      <c r="GK109" s="37"/>
      <c r="GL109" s="37"/>
      <c r="GM109" s="37"/>
      <c r="GN109" s="37"/>
      <c r="GO109" s="37"/>
      <c r="GP109" s="37"/>
      <c r="GQ109" s="37"/>
      <c r="GR109" s="37"/>
      <c r="GS109" s="37"/>
      <c r="GT109" s="37"/>
      <c r="GU109" s="37"/>
      <c r="GV109" s="37"/>
      <c r="GW109" s="37"/>
      <c r="GX109" s="37"/>
      <c r="GY109" s="37"/>
      <c r="GZ109" s="37"/>
      <c r="HA109" s="37"/>
      <c r="HB109" s="37"/>
      <c r="HC109" s="37"/>
      <c r="HD109" s="37"/>
      <c r="HE109" s="37"/>
      <c r="HF109" s="37"/>
      <c r="HG109" s="37"/>
      <c r="HH109" s="37"/>
      <c r="HI109" s="37"/>
      <c r="HJ109" s="37"/>
      <c r="HK109" s="37"/>
      <c r="HL109" s="37"/>
      <c r="HM109" s="37"/>
      <c r="HN109" s="37"/>
      <c r="HO109" s="37"/>
      <c r="HP109" s="37"/>
      <c r="HQ109" s="37"/>
      <c r="HR109" s="37"/>
      <c r="HS109" s="37"/>
      <c r="HT109" s="37"/>
      <c r="HU109" s="37"/>
      <c r="HV109" s="37"/>
      <c r="HW109" s="37"/>
      <c r="HX109" s="37"/>
      <c r="HY109" s="37"/>
      <c r="HZ109" s="37"/>
      <c r="IA109" s="37"/>
      <c r="IB109" s="37"/>
      <c r="IC109" s="37"/>
      <c r="ID109" s="37"/>
      <c r="IE109" s="37"/>
      <c r="IF109" s="37"/>
      <c r="IG109" s="37"/>
      <c r="IH109" s="37"/>
      <c r="II109" s="37"/>
      <c r="IJ109" s="37"/>
      <c r="IK109" s="37"/>
      <c r="IL109" s="37"/>
      <c r="IM109" s="37"/>
      <c r="IN109" s="37"/>
      <c r="IO109" s="37"/>
      <c r="IP109" s="37"/>
      <c r="IQ109" s="37"/>
      <c r="IR109" s="37"/>
      <c r="IS109" s="37"/>
      <c r="IT109" s="37"/>
      <c r="IU109" s="37"/>
      <c r="IV109" s="37"/>
    </row>
    <row r="110" spans="1:256" s="154" customFormat="1" x14ac:dyDescent="0.2">
      <c r="A110" s="210" t="s">
        <v>137</v>
      </c>
      <c r="B110" s="211">
        <v>239</v>
      </c>
    </row>
    <row r="111" spans="1:256" s="154" customFormat="1" x14ac:dyDescent="0.2">
      <c r="A111" s="210" t="s">
        <v>138</v>
      </c>
      <c r="B111" s="211">
        <v>88</v>
      </c>
    </row>
    <row r="112" spans="1:256" s="154" customFormat="1" x14ac:dyDescent="0.2">
      <c r="A112" s="210" t="s">
        <v>139</v>
      </c>
      <c r="B112" s="211">
        <v>199</v>
      </c>
    </row>
    <row r="113" spans="1:2" s="154" customFormat="1" x14ac:dyDescent="0.2">
      <c r="A113" s="210" t="s">
        <v>140</v>
      </c>
      <c r="B113" s="211">
        <v>71</v>
      </c>
    </row>
    <row r="114" spans="1:2" s="154" customFormat="1" x14ac:dyDescent="0.2">
      <c r="A114" s="210" t="s">
        <v>141</v>
      </c>
      <c r="B114" s="211">
        <v>14</v>
      </c>
    </row>
    <row r="115" spans="1:2" s="154" customFormat="1" x14ac:dyDescent="0.2">
      <c r="A115" s="210" t="s">
        <v>89</v>
      </c>
      <c r="B115" s="211">
        <v>6</v>
      </c>
    </row>
    <row r="116" spans="1:2" s="154" customFormat="1" x14ac:dyDescent="0.2">
      <c r="A116" s="210" t="s">
        <v>6</v>
      </c>
      <c r="B116" s="211">
        <v>2</v>
      </c>
    </row>
    <row r="117" spans="1:2" s="154" customFormat="1" ht="15" x14ac:dyDescent="0.25">
      <c r="A117" s="212" t="s">
        <v>73</v>
      </c>
      <c r="B117" s="213">
        <v>619</v>
      </c>
    </row>
    <row r="118" spans="1:2" s="154" customFormat="1" x14ac:dyDescent="0.2">
      <c r="A118" s="215"/>
    </row>
    <row r="119" spans="1:2" s="154" customFormat="1" x14ac:dyDescent="0.2">
      <c r="A119" s="214"/>
    </row>
    <row r="120" spans="1:2" s="154" customFormat="1" ht="25.5" x14ac:dyDescent="0.2">
      <c r="A120" s="208" t="s">
        <v>133</v>
      </c>
      <c r="B120" s="209" t="s">
        <v>289</v>
      </c>
    </row>
    <row r="121" spans="1:2" s="154" customFormat="1" x14ac:dyDescent="0.2">
      <c r="A121" s="227" t="s">
        <v>143</v>
      </c>
      <c r="B121" s="211">
        <v>4</v>
      </c>
    </row>
    <row r="122" spans="1:2" s="154" customFormat="1" x14ac:dyDescent="0.2">
      <c r="A122" s="227" t="s">
        <v>7</v>
      </c>
      <c r="B122" s="211">
        <v>27</v>
      </c>
    </row>
    <row r="123" spans="1:2" s="154" customFormat="1" x14ac:dyDescent="0.2">
      <c r="A123" s="227" t="s">
        <v>8</v>
      </c>
      <c r="B123" s="211">
        <v>9</v>
      </c>
    </row>
    <row r="124" spans="1:2" s="154" customFormat="1" x14ac:dyDescent="0.2">
      <c r="A124" s="228" t="s">
        <v>146</v>
      </c>
      <c r="B124" s="211">
        <v>291</v>
      </c>
    </row>
    <row r="125" spans="1:2" s="154" customFormat="1" x14ac:dyDescent="0.2">
      <c r="A125" s="229" t="s">
        <v>89</v>
      </c>
      <c r="B125" s="211">
        <v>3</v>
      </c>
    </row>
    <row r="126" spans="1:2" s="154" customFormat="1" x14ac:dyDescent="0.2">
      <c r="A126" s="229" t="s">
        <v>147</v>
      </c>
      <c r="B126" s="211">
        <v>10</v>
      </c>
    </row>
    <row r="127" spans="1:2" s="154" customFormat="1" x14ac:dyDescent="0.2">
      <c r="A127" s="228" t="s">
        <v>180</v>
      </c>
      <c r="B127" s="211">
        <v>56</v>
      </c>
    </row>
    <row r="128" spans="1:2" s="154" customFormat="1" x14ac:dyDescent="0.2">
      <c r="A128" s="227" t="s">
        <v>148</v>
      </c>
      <c r="B128" s="211">
        <v>10</v>
      </c>
    </row>
    <row r="129" spans="1:2" s="154" customFormat="1" x14ac:dyDescent="0.2">
      <c r="A129" s="229" t="s">
        <v>149</v>
      </c>
      <c r="B129" s="211">
        <v>9</v>
      </c>
    </row>
    <row r="130" spans="1:2" s="154" customFormat="1" x14ac:dyDescent="0.2">
      <c r="A130" s="228" t="s">
        <v>181</v>
      </c>
      <c r="B130" s="211">
        <v>7</v>
      </c>
    </row>
    <row r="131" spans="1:2" s="154" customFormat="1" x14ac:dyDescent="0.2">
      <c r="A131" s="228" t="s">
        <v>106</v>
      </c>
      <c r="B131" s="211">
        <v>8</v>
      </c>
    </row>
    <row r="132" spans="1:2" s="154" customFormat="1" x14ac:dyDescent="0.2">
      <c r="A132" s="219" t="s">
        <v>73</v>
      </c>
      <c r="B132" s="220">
        <v>434</v>
      </c>
    </row>
  </sheetData>
  <mergeCells count="25">
    <mergeCell ref="A57:D57"/>
    <mergeCell ref="A32:E32"/>
    <mergeCell ref="A34:A35"/>
    <mergeCell ref="B34:B35"/>
    <mergeCell ref="C34:C35"/>
    <mergeCell ref="D34:D35"/>
    <mergeCell ref="E34:E35"/>
    <mergeCell ref="A56:D56"/>
    <mergeCell ref="A85:C85"/>
    <mergeCell ref="A107:B107"/>
    <mergeCell ref="A60:C60"/>
    <mergeCell ref="A62:A63"/>
    <mergeCell ref="B62:B63"/>
    <mergeCell ref="C62:C63"/>
    <mergeCell ref="A2:E2"/>
    <mergeCell ref="A5:E5"/>
    <mergeCell ref="D6:D7"/>
    <mergeCell ref="A4:D4"/>
    <mergeCell ref="A55:D55"/>
    <mergeCell ref="A6:A7"/>
    <mergeCell ref="B6:B7"/>
    <mergeCell ref="C6:C7"/>
    <mergeCell ref="A28:D28"/>
    <mergeCell ref="A29:D29"/>
    <mergeCell ref="A27:D27"/>
  </mergeCells>
  <phoneticPr fontId="25" type="noConversion"/>
  <printOptions horizontalCentered="1"/>
  <pageMargins left="0.6" right="0.56000000000000005" top="0.59055118110236227" bottom="0.78" header="0" footer="0"/>
  <pageSetup paperSize="9" scale="66" orientation="portrait" horizontalDpi="300" verticalDpi="300" r:id="rId1"/>
  <headerFooter alignWithMargins="0">
    <oddFooter>&amp;A</oddFooter>
  </headerFooter>
  <rowBreaks count="1" manualBreakCount="1">
    <brk id="58"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V131"/>
  <sheetViews>
    <sheetView view="pageBreakPreview" zoomScale="60" zoomScaleNormal="75" workbookViewId="0">
      <selection activeCell="B45" sqref="B45"/>
    </sheetView>
  </sheetViews>
  <sheetFormatPr baseColWidth="10" defaultRowHeight="12.75" x14ac:dyDescent="0.2"/>
  <cols>
    <col min="1" max="1" width="32.85546875" style="37" customWidth="1"/>
    <col min="2" max="3" width="19.42578125" style="37" customWidth="1"/>
    <col min="4" max="5" width="17.5703125" style="37" customWidth="1"/>
    <col min="6" max="16384" width="11.42578125" style="37"/>
  </cols>
  <sheetData>
    <row r="2" spans="1:14" ht="18" x14ac:dyDescent="0.25">
      <c r="A2" s="416" t="s">
        <v>167</v>
      </c>
      <c r="B2" s="416"/>
      <c r="C2" s="416"/>
      <c r="D2" s="416"/>
      <c r="E2" s="416"/>
      <c r="F2" s="36"/>
      <c r="G2" s="36"/>
      <c r="H2" s="36"/>
      <c r="I2" s="36"/>
      <c r="J2" s="36"/>
    </row>
    <row r="4" spans="1:14" ht="15" customHeight="1" x14ac:dyDescent="0.25">
      <c r="A4" s="419" t="s">
        <v>212</v>
      </c>
      <c r="B4" s="419"/>
      <c r="C4" s="419"/>
      <c r="D4" s="419"/>
      <c r="E4" s="222"/>
      <c r="F4" s="221"/>
      <c r="G4" s="221"/>
      <c r="H4" s="221"/>
      <c r="I4" s="221"/>
      <c r="J4" s="221"/>
      <c r="K4" s="221"/>
    </row>
    <row r="5" spans="1:14" ht="13.5" thickBot="1" x14ac:dyDescent="0.25">
      <c r="A5" s="417"/>
      <c r="B5" s="417"/>
      <c r="C5" s="417"/>
      <c r="D5" s="417"/>
      <c r="E5" s="418"/>
    </row>
    <row r="6" spans="1:14" s="4" customFormat="1" ht="12.75" customHeight="1" x14ac:dyDescent="0.2">
      <c r="A6" s="383" t="s">
        <v>72</v>
      </c>
      <c r="B6" s="377" t="s">
        <v>130</v>
      </c>
      <c r="C6" s="377" t="s">
        <v>76</v>
      </c>
      <c r="D6" s="377" t="s">
        <v>131</v>
      </c>
      <c r="E6" s="147"/>
      <c r="F6" s="3"/>
      <c r="G6" s="3"/>
      <c r="H6" s="3"/>
      <c r="I6" s="3"/>
      <c r="J6" s="3"/>
    </row>
    <row r="7" spans="1:14" s="4" customFormat="1" ht="28.5" customHeight="1" thickBot="1" x14ac:dyDescent="0.25">
      <c r="A7" s="384"/>
      <c r="B7" s="378"/>
      <c r="C7" s="378"/>
      <c r="D7" s="378"/>
      <c r="E7" s="3"/>
      <c r="F7" s="3"/>
      <c r="G7" s="3"/>
      <c r="H7" s="3"/>
      <c r="I7" s="3"/>
      <c r="J7" s="3"/>
    </row>
    <row r="8" spans="1:14" s="4" customFormat="1" x14ac:dyDescent="0.2">
      <c r="A8" s="31" t="s">
        <v>74</v>
      </c>
      <c r="B8" s="119">
        <v>1033008.05</v>
      </c>
      <c r="C8" s="120">
        <v>23.124613859174211</v>
      </c>
      <c r="D8" s="123">
        <v>3434128.38</v>
      </c>
      <c r="E8" s="7"/>
      <c r="F8" s="7"/>
      <c r="G8" s="7"/>
      <c r="H8" s="7"/>
      <c r="I8" s="7"/>
      <c r="J8" s="7"/>
      <c r="K8" s="7"/>
      <c r="L8" s="7"/>
      <c r="M8" s="7"/>
      <c r="N8" s="7"/>
    </row>
    <row r="9" spans="1:14" s="4" customFormat="1" x14ac:dyDescent="0.2">
      <c r="A9" s="32" t="s">
        <v>92</v>
      </c>
      <c r="B9" s="122">
        <v>70328</v>
      </c>
      <c r="C9" s="123">
        <v>2.6890658109741747</v>
      </c>
      <c r="D9" s="123">
        <v>2545004.0499999998</v>
      </c>
      <c r="E9" s="7"/>
      <c r="F9" s="7"/>
      <c r="G9" s="7"/>
      <c r="H9" s="7"/>
      <c r="I9" s="7"/>
      <c r="J9" s="7"/>
      <c r="K9" s="7"/>
      <c r="L9" s="7"/>
      <c r="M9" s="7"/>
      <c r="N9" s="7"/>
    </row>
    <row r="10" spans="1:14" s="4" customFormat="1" x14ac:dyDescent="0.2">
      <c r="A10" s="32" t="s">
        <v>191</v>
      </c>
      <c r="B10" s="122">
        <v>1650</v>
      </c>
      <c r="C10" s="123">
        <v>0.29130439948560233</v>
      </c>
      <c r="D10" s="123">
        <v>564767.81000000006</v>
      </c>
      <c r="E10" s="7"/>
      <c r="F10" s="7"/>
      <c r="G10" s="7"/>
      <c r="H10" s="7"/>
      <c r="I10" s="7"/>
      <c r="J10" s="7"/>
      <c r="K10" s="7"/>
      <c r="L10" s="7"/>
      <c r="M10" s="7"/>
      <c r="N10" s="7"/>
    </row>
    <row r="11" spans="1:14" s="4" customFormat="1" x14ac:dyDescent="0.2">
      <c r="A11" s="32" t="s">
        <v>77</v>
      </c>
      <c r="B11" s="122">
        <v>18740.560000000001</v>
      </c>
      <c r="C11" s="123">
        <v>5.1513006411803293</v>
      </c>
      <c r="D11" s="123">
        <v>345061.93</v>
      </c>
      <c r="E11" s="7"/>
      <c r="F11" s="7"/>
      <c r="G11" s="7"/>
      <c r="H11" s="7"/>
      <c r="I11" s="7"/>
      <c r="J11" s="7"/>
      <c r="K11" s="7"/>
      <c r="L11" s="7"/>
      <c r="M11" s="7"/>
      <c r="N11" s="7"/>
    </row>
    <row r="12" spans="1:14" s="4" customFormat="1" x14ac:dyDescent="0.2">
      <c r="A12" s="32" t="s">
        <v>78</v>
      </c>
      <c r="B12" s="122">
        <v>153553.69</v>
      </c>
      <c r="C12" s="123">
        <v>4.2682740846129272</v>
      </c>
      <c r="D12" s="123">
        <v>3444005.58</v>
      </c>
      <c r="E12" s="7"/>
      <c r="F12" s="7"/>
      <c r="G12" s="7"/>
      <c r="H12" s="7"/>
      <c r="I12" s="7"/>
      <c r="J12" s="7"/>
      <c r="K12" s="7"/>
      <c r="L12" s="7"/>
      <c r="M12" s="7"/>
      <c r="N12" s="7"/>
    </row>
    <row r="13" spans="1:14" s="4" customFormat="1" x14ac:dyDescent="0.2">
      <c r="A13" s="32" t="s">
        <v>79</v>
      </c>
      <c r="B13" s="122">
        <v>703150</v>
      </c>
      <c r="C13" s="123">
        <v>14.602457052224809</v>
      </c>
      <c r="D13" s="123">
        <v>4112135.52</v>
      </c>
      <c r="E13" s="7"/>
      <c r="F13" s="7"/>
      <c r="G13" s="7"/>
      <c r="H13" s="7"/>
      <c r="I13" s="7"/>
      <c r="J13" s="7"/>
      <c r="K13" s="7"/>
      <c r="L13" s="7"/>
      <c r="M13" s="7"/>
      <c r="N13" s="7"/>
    </row>
    <row r="14" spans="1:14" s="4" customFormat="1" x14ac:dyDescent="0.2">
      <c r="A14" s="32" t="s">
        <v>80</v>
      </c>
      <c r="B14" s="122">
        <v>730625.77</v>
      </c>
      <c r="C14" s="123">
        <v>37.720375820053661</v>
      </c>
      <c r="D14" s="123">
        <v>1206326.75</v>
      </c>
      <c r="E14" s="7"/>
      <c r="F14" s="7"/>
      <c r="G14" s="7"/>
      <c r="H14" s="7"/>
      <c r="I14" s="7"/>
      <c r="J14" s="7"/>
      <c r="K14" s="7"/>
      <c r="L14" s="7"/>
      <c r="M14" s="7"/>
      <c r="N14" s="7"/>
    </row>
    <row r="15" spans="1:14" s="4" customFormat="1" x14ac:dyDescent="0.2">
      <c r="A15" s="32" t="s">
        <v>0</v>
      </c>
      <c r="B15" s="122">
        <v>77674.2</v>
      </c>
      <c r="C15" s="123">
        <v>18.435485567209899</v>
      </c>
      <c r="D15" s="123">
        <v>343655.63</v>
      </c>
      <c r="E15" s="7"/>
      <c r="F15" s="7"/>
      <c r="G15" s="7"/>
      <c r="H15" s="7"/>
      <c r="I15" s="7"/>
      <c r="J15" s="7"/>
      <c r="K15" s="7"/>
      <c r="L15" s="7"/>
      <c r="M15" s="7"/>
      <c r="N15" s="7"/>
    </row>
    <row r="16" spans="1:14" s="4" customFormat="1" x14ac:dyDescent="0.2">
      <c r="A16" s="32" t="s">
        <v>81</v>
      </c>
      <c r="B16" s="122">
        <v>296404.90000000002</v>
      </c>
      <c r="C16" s="123">
        <v>49.866908531755577</v>
      </c>
      <c r="D16" s="123">
        <v>297987.07</v>
      </c>
      <c r="E16" s="7"/>
      <c r="F16" s="7"/>
      <c r="G16" s="7"/>
      <c r="H16" s="7"/>
      <c r="I16" s="7"/>
      <c r="J16" s="7"/>
      <c r="K16" s="7"/>
      <c r="L16" s="7"/>
      <c r="M16" s="7"/>
      <c r="N16" s="7"/>
    </row>
    <row r="17" spans="1:14" s="4" customFormat="1" x14ac:dyDescent="0.2">
      <c r="A17" s="32" t="s">
        <v>122</v>
      </c>
      <c r="B17" s="122">
        <v>19600</v>
      </c>
      <c r="C17" s="123">
        <v>1.5469172504240407</v>
      </c>
      <c r="D17" s="123">
        <v>1247436.1000000001</v>
      </c>
      <c r="E17" s="7"/>
      <c r="F17" s="7"/>
      <c r="G17" s="7"/>
      <c r="H17" s="7"/>
      <c r="I17" s="7"/>
      <c r="J17" s="7"/>
      <c r="K17" s="7"/>
      <c r="L17" s="7"/>
      <c r="M17" s="7"/>
      <c r="N17" s="7"/>
    </row>
    <row r="18" spans="1:14" s="4" customFormat="1" x14ac:dyDescent="0.2">
      <c r="A18" s="32" t="s">
        <v>94</v>
      </c>
      <c r="B18" s="122">
        <v>77311.37</v>
      </c>
      <c r="C18" s="123">
        <v>2.8341417978827357</v>
      </c>
      <c r="D18" s="123">
        <v>2650546.85</v>
      </c>
      <c r="E18" s="7"/>
      <c r="F18" s="7"/>
      <c r="G18" s="7"/>
      <c r="H18" s="7"/>
      <c r="I18" s="7"/>
      <c r="J18" s="7"/>
      <c r="K18" s="7"/>
      <c r="L18" s="7"/>
      <c r="M18" s="7"/>
      <c r="N18" s="7"/>
    </row>
    <row r="19" spans="1:14" s="4" customFormat="1" x14ac:dyDescent="0.2">
      <c r="A19" s="32" t="s">
        <v>90</v>
      </c>
      <c r="B19" s="122">
        <v>193615</v>
      </c>
      <c r="C19" s="123">
        <v>9.4875655656492572</v>
      </c>
      <c r="D19" s="123">
        <v>1847108.71</v>
      </c>
      <c r="E19" s="7"/>
      <c r="F19" s="7"/>
      <c r="G19" s="7"/>
      <c r="H19" s="7"/>
      <c r="I19" s="7"/>
      <c r="J19" s="7"/>
      <c r="K19" s="7"/>
      <c r="L19" s="7"/>
      <c r="M19" s="7"/>
      <c r="N19" s="7"/>
    </row>
    <row r="20" spans="1:14" s="4" customFormat="1" x14ac:dyDescent="0.2">
      <c r="A20" s="32" t="s">
        <v>75</v>
      </c>
      <c r="B20" s="122">
        <v>2730.3</v>
      </c>
      <c r="C20" s="123">
        <v>1.2281026482045696</v>
      </c>
      <c r="D20" s="123">
        <v>219588.25</v>
      </c>
      <c r="E20" s="7"/>
      <c r="F20" s="7"/>
      <c r="G20" s="7"/>
      <c r="H20" s="7"/>
      <c r="I20" s="7"/>
      <c r="J20" s="7"/>
      <c r="K20" s="7"/>
      <c r="L20" s="7"/>
      <c r="M20" s="7"/>
      <c r="N20" s="7"/>
    </row>
    <row r="21" spans="1:14" s="4" customFormat="1" x14ac:dyDescent="0.2">
      <c r="A21" s="32" t="s">
        <v>82</v>
      </c>
      <c r="B21" s="122">
        <v>77076.37</v>
      </c>
      <c r="C21" s="123">
        <v>25.590333516715013</v>
      </c>
      <c r="D21" s="123">
        <v>224116.93</v>
      </c>
      <c r="E21" s="7"/>
      <c r="F21" s="7"/>
      <c r="G21" s="7"/>
      <c r="H21" s="7"/>
      <c r="I21" s="7"/>
      <c r="J21" s="7"/>
      <c r="K21" s="7"/>
      <c r="L21" s="7"/>
      <c r="M21" s="7"/>
      <c r="N21" s="7"/>
    </row>
    <row r="22" spans="1:14" s="4" customFormat="1" x14ac:dyDescent="0.2">
      <c r="A22" s="32" t="s">
        <v>91</v>
      </c>
      <c r="B22" s="122">
        <v>70847.039999999994</v>
      </c>
      <c r="C22" s="123">
        <v>14.283616656388819</v>
      </c>
      <c r="D22" s="123">
        <v>425155.07</v>
      </c>
      <c r="E22" s="7"/>
      <c r="F22" s="7"/>
      <c r="G22" s="7"/>
      <c r="H22" s="7"/>
      <c r="I22" s="7"/>
      <c r="J22" s="7"/>
      <c r="K22" s="7"/>
      <c r="L22" s="7"/>
      <c r="M22" s="7"/>
      <c r="N22" s="7"/>
    </row>
    <row r="23" spans="1:14" s="4" customFormat="1" x14ac:dyDescent="0.2">
      <c r="A23" s="32" t="s">
        <v>2</v>
      </c>
      <c r="B23" s="122">
        <v>1773.86</v>
      </c>
      <c r="C23" s="123">
        <v>0.23019939488338742</v>
      </c>
      <c r="D23" s="123">
        <v>768801.58</v>
      </c>
      <c r="E23" s="7"/>
      <c r="F23" s="7"/>
      <c r="G23" s="7"/>
      <c r="H23" s="7"/>
      <c r="I23" s="7"/>
      <c r="J23" s="7"/>
      <c r="K23" s="7"/>
      <c r="L23" s="7"/>
      <c r="M23" s="7"/>
      <c r="N23" s="7"/>
    </row>
    <row r="24" spans="1:14" s="4" customFormat="1" x14ac:dyDescent="0.2">
      <c r="A24" s="32" t="s">
        <v>84</v>
      </c>
      <c r="B24" s="122">
        <v>37733.620000000003</v>
      </c>
      <c r="C24" s="123">
        <v>7.3799760968823396</v>
      </c>
      <c r="D24" s="123">
        <v>473563.7</v>
      </c>
      <c r="E24" s="7"/>
      <c r="F24" s="7"/>
      <c r="G24" s="7"/>
      <c r="H24" s="7"/>
      <c r="I24" s="7"/>
      <c r="J24" s="7"/>
      <c r="K24" s="7"/>
      <c r="L24" s="7"/>
      <c r="M24" s="7"/>
      <c r="N24" s="7"/>
    </row>
    <row r="25" spans="1:14" s="4" customFormat="1" ht="13.5" thickBot="1" x14ac:dyDescent="0.25">
      <c r="A25" s="33"/>
      <c r="B25" s="47"/>
      <c r="C25" s="48"/>
      <c r="D25" s="47"/>
      <c r="E25" s="3"/>
      <c r="F25" s="7"/>
      <c r="G25" s="3"/>
      <c r="H25" s="50"/>
      <c r="I25" s="3"/>
      <c r="J25" s="7"/>
      <c r="K25" s="3"/>
      <c r="L25" s="7"/>
      <c r="M25" s="3"/>
      <c r="N25" s="7"/>
    </row>
    <row r="26" spans="1:14" s="4" customFormat="1" ht="13.5" thickBot="1" x14ac:dyDescent="0.25">
      <c r="A26" s="10" t="s">
        <v>73</v>
      </c>
      <c r="B26" s="125">
        <v>3565822.73</v>
      </c>
      <c r="C26" s="126">
        <v>12.865940363934371</v>
      </c>
      <c r="D26" s="125">
        <v>24149389.91</v>
      </c>
      <c r="E26" s="11"/>
      <c r="F26" s="7"/>
      <c r="G26" s="7"/>
      <c r="H26" s="7"/>
      <c r="I26" s="7"/>
      <c r="J26" s="7"/>
      <c r="K26" s="7"/>
      <c r="L26" s="7"/>
      <c r="M26" s="7"/>
      <c r="N26" s="7"/>
    </row>
    <row r="27" spans="1:14" s="4" customFormat="1" ht="17.25" customHeight="1" x14ac:dyDescent="0.2">
      <c r="A27" s="379" t="s">
        <v>128</v>
      </c>
      <c r="B27" s="379"/>
      <c r="C27" s="379"/>
      <c r="D27" s="379"/>
      <c r="E27" s="38"/>
    </row>
    <row r="28" spans="1:14" x14ac:dyDescent="0.2">
      <c r="A28" s="387" t="s">
        <v>211</v>
      </c>
      <c r="B28" s="387"/>
      <c r="C28" s="387"/>
      <c r="D28" s="387"/>
    </row>
    <row r="31" spans="1:14" s="154" customFormat="1" ht="15" customHeight="1" x14ac:dyDescent="0.25">
      <c r="A31" s="404" t="s">
        <v>213</v>
      </c>
      <c r="B31" s="404"/>
      <c r="C31" s="404"/>
      <c r="D31" s="404"/>
      <c r="E31" s="404"/>
      <c r="F31" s="156"/>
      <c r="G31" s="156"/>
      <c r="H31" s="153"/>
      <c r="I31" s="153"/>
      <c r="J31" s="153"/>
      <c r="K31" s="153"/>
      <c r="L31" s="153"/>
      <c r="M31" s="153"/>
    </row>
    <row r="32" spans="1:14" s="154" customFormat="1" ht="13.5" thickBot="1" x14ac:dyDescent="0.25">
      <c r="A32" s="175"/>
      <c r="B32" s="175"/>
      <c r="C32" s="175"/>
      <c r="D32" s="175"/>
      <c r="E32" s="175"/>
      <c r="F32" s="176"/>
      <c r="G32" s="176"/>
    </row>
    <row r="33" spans="1:15" s="4" customFormat="1" ht="12.75" customHeight="1" x14ac:dyDescent="0.2">
      <c r="A33" s="383" t="s">
        <v>72</v>
      </c>
      <c r="B33" s="377" t="s">
        <v>196</v>
      </c>
      <c r="C33" s="377" t="s">
        <v>85</v>
      </c>
      <c r="D33" s="377" t="s">
        <v>197</v>
      </c>
      <c r="E33" s="377" t="s">
        <v>86</v>
      </c>
      <c r="F33" s="147"/>
      <c r="G33" s="147"/>
      <c r="H33" s="3"/>
      <c r="I33" s="3"/>
      <c r="J33" s="3"/>
      <c r="K33" s="3"/>
    </row>
    <row r="34" spans="1:15" s="4" customFormat="1" ht="28.5" customHeight="1" thickBot="1" x14ac:dyDescent="0.25">
      <c r="A34" s="384"/>
      <c r="B34" s="378"/>
      <c r="C34" s="378"/>
      <c r="D34" s="378"/>
      <c r="E34" s="378"/>
      <c r="F34" s="3"/>
      <c r="G34" s="3"/>
      <c r="H34" s="3"/>
      <c r="I34" s="3"/>
      <c r="J34" s="3"/>
      <c r="K34" s="3"/>
    </row>
    <row r="35" spans="1:15" s="4" customFormat="1" x14ac:dyDescent="0.2">
      <c r="A35" s="31" t="s">
        <v>74</v>
      </c>
      <c r="B35" s="98">
        <v>466308.56</v>
      </c>
      <c r="C35" s="258">
        <v>0.14474778131069768</v>
      </c>
      <c r="D35" s="98">
        <v>566699.46</v>
      </c>
      <c r="E35" s="258">
        <v>0.48424457876269927</v>
      </c>
      <c r="F35" s="7"/>
      <c r="G35" s="7"/>
      <c r="H35" s="7"/>
      <c r="I35" s="7"/>
      <c r="J35" s="7"/>
      <c r="K35" s="7"/>
      <c r="L35" s="7"/>
      <c r="M35" s="7"/>
      <c r="N35" s="7"/>
      <c r="O35" s="7"/>
    </row>
    <row r="36" spans="1:15" s="4" customFormat="1" x14ac:dyDescent="0.2">
      <c r="A36" s="32" t="s">
        <v>92</v>
      </c>
      <c r="B36" s="223">
        <v>296.8</v>
      </c>
      <c r="C36" s="256">
        <v>1.8996947111231925E-4</v>
      </c>
      <c r="D36" s="102">
        <v>70031.25</v>
      </c>
      <c r="E36" s="259">
        <v>6.6954362281360091E-2</v>
      </c>
      <c r="F36" s="7"/>
      <c r="G36" s="7"/>
      <c r="H36" s="7"/>
      <c r="I36" s="7"/>
      <c r="J36" s="7"/>
      <c r="K36" s="7"/>
      <c r="L36" s="7"/>
      <c r="M36" s="7"/>
      <c r="N36" s="7"/>
      <c r="O36" s="7"/>
    </row>
    <row r="37" spans="1:15" s="4" customFormat="1" x14ac:dyDescent="0.2">
      <c r="A37" s="32" t="s">
        <v>5</v>
      </c>
      <c r="B37" s="223">
        <v>650</v>
      </c>
      <c r="C37" s="256">
        <v>1.4320953588675641E-3</v>
      </c>
      <c r="D37" s="102">
        <v>1000</v>
      </c>
      <c r="E37" s="259">
        <v>9.1103721587026832E-3</v>
      </c>
      <c r="F37" s="7"/>
      <c r="G37" s="7"/>
      <c r="H37" s="7"/>
      <c r="I37" s="7"/>
      <c r="J37" s="7"/>
      <c r="K37" s="7"/>
      <c r="L37" s="7"/>
      <c r="M37" s="7"/>
      <c r="N37" s="7"/>
      <c r="O37" s="7"/>
    </row>
    <row r="38" spans="1:15" s="4" customFormat="1" x14ac:dyDescent="0.2">
      <c r="A38" s="32" t="s">
        <v>176</v>
      </c>
      <c r="B38" s="102"/>
      <c r="C38" s="259"/>
      <c r="D38" s="102">
        <v>18740.560000000001</v>
      </c>
      <c r="E38" s="259">
        <v>0.43530749677222541</v>
      </c>
      <c r="F38" s="7"/>
      <c r="G38" s="7"/>
      <c r="H38" s="7"/>
      <c r="I38" s="7"/>
      <c r="J38" s="7"/>
      <c r="K38" s="7"/>
      <c r="L38" s="7"/>
      <c r="M38" s="7"/>
      <c r="N38" s="7"/>
      <c r="O38" s="7"/>
    </row>
    <row r="39" spans="1:15" s="4" customFormat="1" x14ac:dyDescent="0.2">
      <c r="A39" s="32" t="s">
        <v>78</v>
      </c>
      <c r="B39" s="102">
        <v>55659.14</v>
      </c>
      <c r="C39" s="256">
        <v>2.0282435270847211E-2</v>
      </c>
      <c r="D39" s="102">
        <v>97894.55</v>
      </c>
      <c r="E39" s="259">
        <v>0.1192999421137617</v>
      </c>
      <c r="F39" s="7"/>
      <c r="G39" s="7"/>
      <c r="H39" s="7"/>
      <c r="I39" s="7"/>
      <c r="J39" s="7"/>
      <c r="K39" s="7"/>
      <c r="L39" s="7"/>
      <c r="M39" s="7"/>
      <c r="N39" s="7"/>
      <c r="O39" s="7"/>
    </row>
    <row r="40" spans="1:15" s="4" customFormat="1" x14ac:dyDescent="0.2">
      <c r="A40" s="32" t="s">
        <v>79</v>
      </c>
      <c r="B40" s="102">
        <v>106814</v>
      </c>
      <c r="C40" s="259">
        <v>3.4527790905382334E-2</v>
      </c>
      <c r="D40" s="102">
        <v>596338</v>
      </c>
      <c r="E40" s="259">
        <v>0.34788833046993728</v>
      </c>
      <c r="F40" s="7"/>
      <c r="G40" s="7"/>
      <c r="H40" s="7"/>
      <c r="I40" s="7"/>
      <c r="J40" s="7"/>
      <c r="K40" s="7"/>
      <c r="L40" s="7"/>
      <c r="M40" s="7"/>
      <c r="N40" s="7"/>
      <c r="O40" s="7"/>
    </row>
    <row r="41" spans="1:15" s="4" customFormat="1" x14ac:dyDescent="0.2">
      <c r="A41" s="32" t="s">
        <v>80</v>
      </c>
      <c r="B41" s="223">
        <v>429418.19</v>
      </c>
      <c r="C41" s="256">
        <v>0.28912375372253785</v>
      </c>
      <c r="D41" s="102">
        <v>301207.5</v>
      </c>
      <c r="E41" s="259">
        <v>0.67650137116136577</v>
      </c>
      <c r="F41" s="7"/>
      <c r="G41" s="7"/>
      <c r="H41" s="7"/>
      <c r="I41" s="7"/>
      <c r="J41" s="7"/>
      <c r="K41" s="7"/>
      <c r="L41" s="7"/>
      <c r="M41" s="7"/>
      <c r="N41" s="7"/>
      <c r="O41" s="7"/>
    </row>
    <row r="42" spans="1:15" s="4" customFormat="1" x14ac:dyDescent="0.2">
      <c r="A42" s="32" t="s">
        <v>0</v>
      </c>
      <c r="B42" s="102">
        <v>24574.543000000005</v>
      </c>
      <c r="C42" s="259">
        <v>7.8873216336903113E-2</v>
      </c>
      <c r="D42" s="102">
        <v>53099.656999999992</v>
      </c>
      <c r="E42" s="259">
        <v>0.48929403905162955</v>
      </c>
      <c r="F42" s="7"/>
      <c r="G42" s="7"/>
      <c r="H42" s="7"/>
      <c r="I42" s="7"/>
      <c r="J42" s="7"/>
      <c r="K42" s="7"/>
      <c r="L42" s="7"/>
      <c r="M42" s="7"/>
      <c r="N42" s="7"/>
      <c r="O42" s="7"/>
    </row>
    <row r="43" spans="1:15" s="4" customFormat="1" x14ac:dyDescent="0.2">
      <c r="A43" s="32" t="s">
        <v>81</v>
      </c>
      <c r="B43" s="102">
        <v>9691.7999999999993</v>
      </c>
      <c r="C43" s="259">
        <v>6.028626739812859E-2</v>
      </c>
      <c r="D43" s="102">
        <v>286713.09999999998</v>
      </c>
      <c r="E43" s="259">
        <v>0.66124829163227472</v>
      </c>
      <c r="F43" s="7"/>
      <c r="G43" s="7"/>
      <c r="H43" s="7"/>
      <c r="I43" s="7"/>
      <c r="J43" s="7"/>
      <c r="K43" s="7"/>
      <c r="L43" s="7"/>
      <c r="M43" s="7"/>
      <c r="N43" s="7"/>
      <c r="O43" s="7"/>
    </row>
    <row r="44" spans="1:15" s="4" customFormat="1" x14ac:dyDescent="0.2">
      <c r="A44" s="32" t="s">
        <v>122</v>
      </c>
      <c r="B44" s="102"/>
      <c r="C44" s="259">
        <v>0</v>
      </c>
      <c r="D44" s="102">
        <v>19600</v>
      </c>
      <c r="E44" s="259">
        <v>4.8575932112656511E-2</v>
      </c>
      <c r="F44" s="7"/>
      <c r="G44" s="7"/>
      <c r="H44" s="7"/>
      <c r="I44" s="7"/>
      <c r="J44" s="7"/>
      <c r="K44" s="7"/>
      <c r="L44" s="7"/>
      <c r="M44" s="7"/>
      <c r="N44" s="7"/>
      <c r="O44" s="7"/>
    </row>
    <row r="45" spans="1:15" s="4" customFormat="1" x14ac:dyDescent="0.2">
      <c r="A45" s="32" t="s">
        <v>94</v>
      </c>
      <c r="B45" s="102">
        <v>11382.61</v>
      </c>
      <c r="C45" s="259">
        <v>4.4752268754936295E-3</v>
      </c>
      <c r="D45" s="102">
        <v>65928.759999999995</v>
      </c>
      <c r="E45" s="259">
        <v>0.35877059038000031</v>
      </c>
      <c r="F45" s="7"/>
      <c r="G45" s="7"/>
      <c r="H45" s="7"/>
      <c r="I45" s="7"/>
      <c r="J45" s="7"/>
      <c r="K45" s="7"/>
      <c r="L45" s="7"/>
      <c r="M45" s="7"/>
      <c r="N45" s="7"/>
      <c r="O45" s="7"/>
    </row>
    <row r="46" spans="1:15" s="4" customFormat="1" x14ac:dyDescent="0.2">
      <c r="A46" s="32" t="s">
        <v>90</v>
      </c>
      <c r="B46" s="223">
        <v>174254</v>
      </c>
      <c r="C46" s="256">
        <v>8.7107472682311435E-2</v>
      </c>
      <c r="D46" s="105">
        <v>19361</v>
      </c>
      <c r="E46" s="259">
        <v>0.64039972638879517</v>
      </c>
      <c r="F46" s="7"/>
      <c r="G46" s="7"/>
      <c r="H46" s="7"/>
      <c r="I46" s="7"/>
      <c r="J46" s="7"/>
      <c r="K46" s="7"/>
      <c r="L46" s="7"/>
      <c r="M46" s="7"/>
      <c r="N46" s="7"/>
      <c r="O46" s="7"/>
    </row>
    <row r="47" spans="1:15" s="4" customFormat="1" x14ac:dyDescent="0.2">
      <c r="A47" s="32" t="s">
        <v>75</v>
      </c>
      <c r="B47" s="223">
        <v>2730.3</v>
      </c>
      <c r="C47" s="256">
        <v>1.3145817161232394E-2</v>
      </c>
      <c r="D47" s="102"/>
      <c r="E47" s="259">
        <v>0</v>
      </c>
      <c r="F47" s="7"/>
      <c r="G47" s="7"/>
      <c r="H47" s="7"/>
      <c r="I47" s="7"/>
      <c r="J47" s="7"/>
      <c r="K47" s="7"/>
      <c r="L47" s="7"/>
      <c r="M47" s="7"/>
      <c r="N47" s="7"/>
      <c r="O47" s="7"/>
    </row>
    <row r="48" spans="1:15" s="4" customFormat="1" x14ac:dyDescent="0.2">
      <c r="A48" s="32" t="s">
        <v>82</v>
      </c>
      <c r="B48" s="102">
        <v>327.3</v>
      </c>
      <c r="C48" s="259">
        <v>3.2189186262682056E-3</v>
      </c>
      <c r="D48" s="102">
        <v>76749.070000000007</v>
      </c>
      <c r="E48" s="259">
        <v>0.38413716991331159</v>
      </c>
      <c r="F48" s="7"/>
      <c r="G48" s="7"/>
      <c r="H48" s="7"/>
      <c r="I48" s="7"/>
      <c r="J48" s="7"/>
      <c r="K48" s="7"/>
      <c r="L48" s="7"/>
      <c r="M48" s="7"/>
      <c r="N48" s="7"/>
      <c r="O48" s="7"/>
    </row>
    <row r="49" spans="1:15" s="4" customFormat="1" x14ac:dyDescent="0.2">
      <c r="A49" s="32" t="s">
        <v>91</v>
      </c>
      <c r="B49" s="223">
        <v>10969.58</v>
      </c>
      <c r="C49" s="256">
        <v>4.084280284096585E-2</v>
      </c>
      <c r="D49" s="102">
        <v>25103.27</v>
      </c>
      <c r="E49" s="259">
        <v>0.11084344850424992</v>
      </c>
      <c r="F49" s="7"/>
      <c r="G49" s="7"/>
      <c r="H49" s="7"/>
      <c r="I49" s="7"/>
      <c r="J49" s="7"/>
      <c r="K49" s="7"/>
      <c r="L49" s="7"/>
      <c r="M49" s="7"/>
      <c r="N49" s="7"/>
      <c r="O49" s="7"/>
    </row>
    <row r="50" spans="1:15" s="4" customFormat="1" x14ac:dyDescent="0.2">
      <c r="A50" s="32" t="s">
        <v>2</v>
      </c>
      <c r="B50" s="102"/>
      <c r="C50" s="259"/>
      <c r="D50" s="102">
        <v>1773.86</v>
      </c>
      <c r="E50" s="259">
        <v>5.9317695718489908E-3</v>
      </c>
      <c r="F50" s="7"/>
      <c r="G50" s="7"/>
      <c r="H50" s="7"/>
      <c r="I50" s="7"/>
      <c r="J50" s="7"/>
      <c r="K50" s="7"/>
      <c r="L50" s="7"/>
      <c r="M50" s="7"/>
      <c r="N50" s="7"/>
      <c r="O50" s="7"/>
    </row>
    <row r="51" spans="1:15" s="4" customFormat="1" x14ac:dyDescent="0.2">
      <c r="A51" s="32" t="s">
        <v>84</v>
      </c>
      <c r="B51" s="223">
        <v>24932.54</v>
      </c>
      <c r="C51" s="256">
        <v>6.8777453504587721E-2</v>
      </c>
      <c r="D51" s="105">
        <v>12801.08</v>
      </c>
      <c r="E51" s="259">
        <v>8.6038370516750076E-2</v>
      </c>
      <c r="F51" s="7"/>
      <c r="G51" s="7"/>
      <c r="H51" s="7"/>
      <c r="I51" s="7"/>
      <c r="J51" s="7"/>
      <c r="K51" s="7"/>
      <c r="L51" s="7"/>
      <c r="M51" s="7"/>
      <c r="N51" s="7"/>
      <c r="O51" s="7"/>
    </row>
    <row r="52" spans="1:15" s="4" customFormat="1" ht="13.5" thickBot="1" x14ac:dyDescent="0.25">
      <c r="A52" s="33"/>
      <c r="B52" s="107"/>
      <c r="C52" s="260"/>
      <c r="D52" s="107"/>
      <c r="E52" s="260"/>
      <c r="F52" s="3"/>
      <c r="G52" s="7"/>
      <c r="H52" s="7"/>
      <c r="I52" s="7"/>
      <c r="J52" s="7"/>
      <c r="K52" s="7"/>
      <c r="L52" s="3"/>
      <c r="M52" s="7"/>
      <c r="N52" s="3"/>
      <c r="O52" s="7"/>
    </row>
    <row r="53" spans="1:15" s="4" customFormat="1" ht="13.5" thickBot="1" x14ac:dyDescent="0.25">
      <c r="A53" s="10" t="s">
        <v>73</v>
      </c>
      <c r="B53" s="125">
        <v>1318009.3630000004</v>
      </c>
      <c r="C53" s="261">
        <v>6.5372309360723774E-2</v>
      </c>
      <c r="D53" s="125">
        <v>2213041.1170000001</v>
      </c>
      <c r="E53" s="257">
        <v>0.29922841164599695</v>
      </c>
      <c r="F53" s="11"/>
      <c r="G53" s="7"/>
      <c r="H53" s="7"/>
      <c r="I53" s="7"/>
      <c r="J53" s="7"/>
      <c r="K53" s="7"/>
      <c r="L53" s="7"/>
      <c r="M53" s="7"/>
      <c r="N53" s="7"/>
      <c r="O53" s="7"/>
    </row>
    <row r="54" spans="1:15" s="4" customFormat="1" ht="17.25" customHeight="1" x14ac:dyDescent="0.2">
      <c r="A54" s="379" t="s">
        <v>128</v>
      </c>
      <c r="B54" s="379"/>
      <c r="C54" s="379"/>
      <c r="D54" s="379"/>
      <c r="E54" s="179"/>
      <c r="F54" s="155"/>
      <c r="G54" s="155"/>
    </row>
    <row r="55" spans="1:15" s="154" customFormat="1" x14ac:dyDescent="0.2">
      <c r="A55" s="387" t="s">
        <v>211</v>
      </c>
      <c r="B55" s="387"/>
      <c r="C55" s="387"/>
      <c r="D55" s="387"/>
    </row>
    <row r="58" spans="1:15" s="2" customFormat="1" ht="15" customHeight="1" x14ac:dyDescent="0.25">
      <c r="A58" s="385" t="s">
        <v>214</v>
      </c>
      <c r="B58" s="385"/>
      <c r="C58" s="385"/>
      <c r="D58" s="76"/>
      <c r="E58" s="76"/>
    </row>
    <row r="59" spans="1:15" ht="13.5" thickBot="1" x14ac:dyDescent="0.25"/>
    <row r="60" spans="1:15" ht="28.5" customHeight="1" x14ac:dyDescent="0.2">
      <c r="A60" s="410" t="s">
        <v>186</v>
      </c>
      <c r="B60" s="412" t="s">
        <v>207</v>
      </c>
      <c r="C60" s="414" t="s">
        <v>208</v>
      </c>
    </row>
    <row r="61" spans="1:15" ht="63.75" customHeight="1" thickBot="1" x14ac:dyDescent="0.25">
      <c r="A61" s="411"/>
      <c r="B61" s="413"/>
      <c r="C61" s="415"/>
    </row>
    <row r="62" spans="1:15" x14ac:dyDescent="0.2">
      <c r="A62" s="181" t="s">
        <v>74</v>
      </c>
      <c r="B62" s="182">
        <v>102670.09</v>
      </c>
      <c r="C62" s="183">
        <v>175050</v>
      </c>
    </row>
    <row r="63" spans="1:15" x14ac:dyDescent="0.2">
      <c r="A63" s="184" t="s">
        <v>92</v>
      </c>
      <c r="B63" s="185"/>
      <c r="C63" s="186">
        <v>77.650000000000006</v>
      </c>
    </row>
    <row r="64" spans="1:15" x14ac:dyDescent="0.2">
      <c r="A64" s="184" t="s">
        <v>95</v>
      </c>
      <c r="B64" s="185">
        <v>6619</v>
      </c>
      <c r="C64" s="187"/>
    </row>
    <row r="65" spans="1:3" x14ac:dyDescent="0.2">
      <c r="A65" s="184" t="s">
        <v>77</v>
      </c>
      <c r="B65" s="185"/>
      <c r="C65" s="186">
        <v>24178.89</v>
      </c>
    </row>
    <row r="66" spans="1:3" x14ac:dyDescent="0.2">
      <c r="A66" s="184" t="s">
        <v>78</v>
      </c>
      <c r="B66" s="185"/>
      <c r="C66" s="187">
        <v>23308</v>
      </c>
    </row>
    <row r="67" spans="1:3" x14ac:dyDescent="0.2">
      <c r="A67" s="184" t="s">
        <v>93</v>
      </c>
      <c r="B67" s="185">
        <v>10668</v>
      </c>
      <c r="C67" s="186">
        <v>632342</v>
      </c>
    </row>
    <row r="68" spans="1:3" x14ac:dyDescent="0.2">
      <c r="A68" s="184" t="s">
        <v>80</v>
      </c>
      <c r="B68" s="185"/>
      <c r="C68" s="186">
        <v>69473</v>
      </c>
    </row>
    <row r="69" spans="1:3" x14ac:dyDescent="0.2">
      <c r="A69" s="184" t="s">
        <v>0</v>
      </c>
      <c r="B69" s="185"/>
      <c r="C69" s="186"/>
    </row>
    <row r="70" spans="1:3" x14ac:dyDescent="0.2">
      <c r="A70" s="184" t="s">
        <v>81</v>
      </c>
      <c r="B70" s="185">
        <v>13630.64</v>
      </c>
      <c r="C70" s="186">
        <v>235076.45</v>
      </c>
    </row>
    <row r="71" spans="1:3" x14ac:dyDescent="0.2">
      <c r="A71" s="184" t="s">
        <v>97</v>
      </c>
      <c r="B71" s="185">
        <v>1075</v>
      </c>
      <c r="C71" s="186">
        <v>1218.75</v>
      </c>
    </row>
    <row r="72" spans="1:3" x14ac:dyDescent="0.2">
      <c r="A72" s="184" t="s">
        <v>94</v>
      </c>
      <c r="B72" s="185">
        <v>6249.39</v>
      </c>
      <c r="C72" s="186"/>
    </row>
    <row r="73" spans="1:3" x14ac:dyDescent="0.2">
      <c r="A73" s="184" t="s">
        <v>90</v>
      </c>
      <c r="B73" s="185">
        <v>4188.1099999999997</v>
      </c>
      <c r="C73" s="186">
        <v>128048.9431</v>
      </c>
    </row>
    <row r="74" spans="1:3" x14ac:dyDescent="0.2">
      <c r="A74" s="184" t="s">
        <v>75</v>
      </c>
      <c r="B74" s="185"/>
      <c r="C74" s="187"/>
    </row>
    <row r="75" spans="1:3" x14ac:dyDescent="0.2">
      <c r="A75" s="184" t="s">
        <v>82</v>
      </c>
      <c r="B75" s="185"/>
      <c r="C75" s="186">
        <v>71846.8</v>
      </c>
    </row>
    <row r="76" spans="1:3" x14ac:dyDescent="0.2">
      <c r="A76" s="184" t="s">
        <v>91</v>
      </c>
      <c r="B76" s="185"/>
      <c r="C76" s="186">
        <v>67726</v>
      </c>
    </row>
    <row r="77" spans="1:3" x14ac:dyDescent="0.2">
      <c r="A77" s="184" t="s">
        <v>105</v>
      </c>
      <c r="B77" s="185">
        <v>1036.28</v>
      </c>
      <c r="C77" s="186">
        <v>20659.830000000002</v>
      </c>
    </row>
    <row r="78" spans="1:3" x14ac:dyDescent="0.2">
      <c r="A78" s="184" t="s">
        <v>84</v>
      </c>
      <c r="B78" s="185"/>
      <c r="C78" s="186"/>
    </row>
    <row r="79" spans="1:3" ht="13.5" thickBot="1" x14ac:dyDescent="0.25">
      <c r="A79" s="188"/>
      <c r="B79" s="189"/>
      <c r="C79" s="190"/>
    </row>
    <row r="80" spans="1:3" ht="13.5" thickBot="1" x14ac:dyDescent="0.25">
      <c r="A80" s="191" t="s">
        <v>73</v>
      </c>
      <c r="B80" s="192">
        <v>146136.51</v>
      </c>
      <c r="C80" s="193">
        <v>1449006.3131000001</v>
      </c>
    </row>
    <row r="83" spans="1:255" s="2" customFormat="1" ht="15" x14ac:dyDescent="0.25">
      <c r="A83" s="386" t="s">
        <v>215</v>
      </c>
      <c r="B83" s="386"/>
      <c r="C83" s="386"/>
    </row>
    <row r="84" spans="1:255" ht="13.5" thickBot="1" x14ac:dyDescent="0.25"/>
    <row r="85" spans="1:255" customFormat="1" ht="87.75" customHeight="1" thickBot="1" x14ac:dyDescent="0.25">
      <c r="A85" s="194" t="s">
        <v>186</v>
      </c>
      <c r="B85" s="196" t="s">
        <v>188</v>
      </c>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c r="CR85" s="37"/>
      <c r="CS85" s="37"/>
      <c r="CT85" s="37"/>
      <c r="CU85" s="37"/>
      <c r="CV85" s="37"/>
      <c r="CW85" s="37"/>
      <c r="CX85" s="37"/>
      <c r="CY85" s="37"/>
      <c r="CZ85" s="37"/>
      <c r="DA85" s="37"/>
      <c r="DB85" s="37"/>
      <c r="DC85" s="37"/>
      <c r="DD85" s="37"/>
      <c r="DE85" s="37"/>
      <c r="DF85" s="37"/>
      <c r="DG85" s="37"/>
      <c r="DH85" s="37"/>
      <c r="DI85" s="37"/>
      <c r="DJ85" s="37"/>
      <c r="DK85" s="37"/>
      <c r="DL85" s="37"/>
      <c r="DM85" s="37"/>
      <c r="DN85" s="37"/>
      <c r="DO85" s="37"/>
      <c r="DP85" s="37"/>
      <c r="DQ85" s="37"/>
      <c r="DR85" s="37"/>
      <c r="DS85" s="37"/>
      <c r="DT85" s="37"/>
      <c r="DU85" s="37"/>
      <c r="DV85" s="37"/>
      <c r="DW85" s="37"/>
      <c r="DX85" s="37"/>
      <c r="DY85" s="37"/>
      <c r="DZ85" s="37"/>
      <c r="EA85" s="37"/>
      <c r="EB85" s="37"/>
      <c r="EC85" s="37"/>
      <c r="ED85" s="37"/>
      <c r="EE85" s="37"/>
      <c r="EF85" s="37"/>
      <c r="EG85" s="37"/>
      <c r="EH85" s="37"/>
      <c r="EI85" s="37"/>
      <c r="EJ85" s="37"/>
      <c r="EK85" s="37"/>
      <c r="EL85" s="37"/>
      <c r="EM85" s="37"/>
      <c r="EN85" s="37"/>
      <c r="EO85" s="37"/>
      <c r="EP85" s="37"/>
      <c r="EQ85" s="37"/>
      <c r="ER85" s="37"/>
      <c r="ES85" s="37"/>
      <c r="ET85" s="37"/>
      <c r="EU85" s="37"/>
      <c r="EV85" s="37"/>
      <c r="EW85" s="37"/>
      <c r="EX85" s="37"/>
      <c r="EY85" s="37"/>
      <c r="EZ85" s="37"/>
      <c r="FA85" s="37"/>
      <c r="FB85" s="37"/>
      <c r="FC85" s="37"/>
      <c r="FD85" s="37"/>
      <c r="FE85" s="37"/>
      <c r="FF85" s="37"/>
      <c r="FG85" s="37"/>
      <c r="FH85" s="37"/>
      <c r="FI85" s="37"/>
      <c r="FJ85" s="37"/>
      <c r="FK85" s="37"/>
      <c r="FL85" s="37"/>
      <c r="FM85" s="37"/>
      <c r="FN85" s="37"/>
      <c r="FO85" s="37"/>
      <c r="FP85" s="37"/>
      <c r="FQ85" s="37"/>
      <c r="FR85" s="37"/>
      <c r="FS85" s="37"/>
      <c r="FT85" s="37"/>
      <c r="FU85" s="37"/>
      <c r="FV85" s="37"/>
      <c r="FW85" s="37"/>
      <c r="FX85" s="37"/>
      <c r="FY85" s="37"/>
      <c r="FZ85" s="37"/>
      <c r="GA85" s="37"/>
      <c r="GB85" s="37"/>
      <c r="GC85" s="37"/>
      <c r="GD85" s="37"/>
      <c r="GE85" s="37"/>
      <c r="GF85" s="37"/>
      <c r="GG85" s="37"/>
      <c r="GH85" s="37"/>
      <c r="GI85" s="37"/>
      <c r="GJ85" s="37"/>
      <c r="GK85" s="37"/>
      <c r="GL85" s="37"/>
      <c r="GM85" s="37"/>
      <c r="GN85" s="37"/>
      <c r="GO85" s="37"/>
      <c r="GP85" s="37"/>
      <c r="GQ85" s="37"/>
      <c r="GR85" s="37"/>
      <c r="GS85" s="37"/>
      <c r="GT85" s="37"/>
      <c r="GU85" s="37"/>
      <c r="GV85" s="37"/>
      <c r="GW85" s="37"/>
      <c r="GX85" s="37"/>
      <c r="GY85" s="37"/>
      <c r="GZ85" s="37"/>
      <c r="HA85" s="37"/>
      <c r="HB85" s="37"/>
      <c r="HC85" s="37"/>
      <c r="HD85" s="37"/>
      <c r="HE85" s="37"/>
      <c r="HF85" s="37"/>
      <c r="HG85" s="37"/>
      <c r="HH85" s="37"/>
      <c r="HI85" s="37"/>
      <c r="HJ85" s="37"/>
      <c r="HK85" s="37"/>
      <c r="HL85" s="37"/>
      <c r="HM85" s="37"/>
      <c r="HN85" s="37"/>
      <c r="HO85" s="37"/>
      <c r="HP85" s="37"/>
      <c r="HQ85" s="37"/>
      <c r="HR85" s="37"/>
      <c r="HS85" s="37"/>
      <c r="HT85" s="37"/>
      <c r="HU85" s="37"/>
      <c r="HV85" s="37"/>
      <c r="HW85" s="37"/>
      <c r="HX85" s="37"/>
      <c r="HY85" s="37"/>
      <c r="HZ85" s="37"/>
      <c r="IA85" s="37"/>
      <c r="IB85" s="37"/>
      <c r="IC85" s="37"/>
      <c r="ID85" s="37"/>
      <c r="IE85" s="37"/>
      <c r="IF85" s="37"/>
      <c r="IG85" s="37"/>
      <c r="IH85" s="37"/>
      <c r="II85" s="37"/>
      <c r="IJ85" s="37"/>
      <c r="IK85" s="37"/>
      <c r="IL85" s="37"/>
      <c r="IM85" s="37"/>
      <c r="IN85" s="37"/>
      <c r="IO85" s="37"/>
      <c r="IP85" s="37"/>
      <c r="IQ85" s="37"/>
      <c r="IR85" s="37"/>
      <c r="IS85" s="37"/>
      <c r="IT85" s="37"/>
      <c r="IU85" s="37"/>
    </row>
    <row r="86" spans="1:255" customFormat="1" ht="15" customHeight="1" x14ac:dyDescent="0.2">
      <c r="A86" s="197" t="s">
        <v>74</v>
      </c>
      <c r="B86" s="199">
        <v>40</v>
      </c>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c r="CR86" s="37"/>
      <c r="CS86" s="37"/>
      <c r="CT86" s="37"/>
      <c r="CU86" s="37"/>
      <c r="CV86" s="37"/>
      <c r="CW86" s="37"/>
      <c r="CX86" s="37"/>
      <c r="CY86" s="37"/>
      <c r="CZ86" s="37"/>
      <c r="DA86" s="37"/>
      <c r="DB86" s="37"/>
      <c r="DC86" s="37"/>
      <c r="DD86" s="37"/>
      <c r="DE86" s="37"/>
      <c r="DF86" s="37"/>
      <c r="DG86" s="37"/>
      <c r="DH86" s="37"/>
      <c r="DI86" s="37"/>
      <c r="DJ86" s="37"/>
      <c r="DK86" s="37"/>
      <c r="DL86" s="37"/>
      <c r="DM86" s="37"/>
      <c r="DN86" s="37"/>
      <c r="DO86" s="37"/>
      <c r="DP86" s="37"/>
      <c r="DQ86" s="37"/>
      <c r="DR86" s="37"/>
      <c r="DS86" s="37"/>
      <c r="DT86" s="37"/>
      <c r="DU86" s="37"/>
      <c r="DV86" s="37"/>
      <c r="DW86" s="37"/>
      <c r="DX86" s="37"/>
      <c r="DY86" s="37"/>
      <c r="DZ86" s="37"/>
      <c r="EA86" s="37"/>
      <c r="EB86" s="37"/>
      <c r="EC86" s="37"/>
      <c r="ED86" s="37"/>
      <c r="EE86" s="37"/>
      <c r="EF86" s="37"/>
      <c r="EG86" s="37"/>
      <c r="EH86" s="37"/>
      <c r="EI86" s="37"/>
      <c r="EJ86" s="37"/>
      <c r="EK86" s="37"/>
      <c r="EL86" s="37"/>
      <c r="EM86" s="37"/>
      <c r="EN86" s="37"/>
      <c r="EO86" s="37"/>
      <c r="EP86" s="37"/>
      <c r="EQ86" s="37"/>
      <c r="ER86" s="37"/>
      <c r="ES86" s="37"/>
      <c r="ET86" s="37"/>
      <c r="EU86" s="37"/>
      <c r="EV86" s="37"/>
      <c r="EW86" s="37"/>
      <c r="EX86" s="37"/>
      <c r="EY86" s="37"/>
      <c r="EZ86" s="37"/>
      <c r="FA86" s="37"/>
      <c r="FB86" s="37"/>
      <c r="FC86" s="37"/>
      <c r="FD86" s="37"/>
      <c r="FE86" s="37"/>
      <c r="FF86" s="37"/>
      <c r="FG86" s="37"/>
      <c r="FH86" s="37"/>
      <c r="FI86" s="37"/>
      <c r="FJ86" s="37"/>
      <c r="FK86" s="37"/>
      <c r="FL86" s="37"/>
      <c r="FM86" s="37"/>
      <c r="FN86" s="37"/>
      <c r="FO86" s="37"/>
      <c r="FP86" s="37"/>
      <c r="FQ86" s="37"/>
      <c r="FR86" s="37"/>
      <c r="FS86" s="37"/>
      <c r="FT86" s="37"/>
      <c r="FU86" s="37"/>
      <c r="FV86" s="37"/>
      <c r="FW86" s="37"/>
      <c r="FX86" s="37"/>
      <c r="FY86" s="37"/>
      <c r="FZ86" s="37"/>
      <c r="GA86" s="37"/>
      <c r="GB86" s="37"/>
      <c r="GC86" s="37"/>
      <c r="GD86" s="37"/>
      <c r="GE86" s="37"/>
      <c r="GF86" s="37"/>
      <c r="GG86" s="37"/>
      <c r="GH86" s="37"/>
      <c r="GI86" s="37"/>
      <c r="GJ86" s="37"/>
      <c r="GK86" s="37"/>
      <c r="GL86" s="37"/>
      <c r="GM86" s="37"/>
      <c r="GN86" s="37"/>
      <c r="GO86" s="37"/>
      <c r="GP86" s="37"/>
      <c r="GQ86" s="37"/>
      <c r="GR86" s="37"/>
      <c r="GS86" s="37"/>
      <c r="GT86" s="37"/>
      <c r="GU86" s="37"/>
      <c r="GV86" s="37"/>
      <c r="GW86" s="37"/>
      <c r="GX86" s="37"/>
      <c r="GY86" s="37"/>
      <c r="GZ86" s="37"/>
      <c r="HA86" s="37"/>
      <c r="HB86" s="37"/>
      <c r="HC86" s="37"/>
      <c r="HD86" s="37"/>
      <c r="HE86" s="37"/>
      <c r="HF86" s="37"/>
      <c r="HG86" s="37"/>
      <c r="HH86" s="37"/>
      <c r="HI86" s="37"/>
      <c r="HJ86" s="37"/>
      <c r="HK86" s="37"/>
      <c r="HL86" s="37"/>
      <c r="HM86" s="37"/>
      <c r="HN86" s="37"/>
      <c r="HO86" s="37"/>
      <c r="HP86" s="37"/>
      <c r="HQ86" s="37"/>
      <c r="HR86" s="37"/>
      <c r="HS86" s="37"/>
      <c r="HT86" s="37"/>
      <c r="HU86" s="37"/>
      <c r="HV86" s="37"/>
      <c r="HW86" s="37"/>
      <c r="HX86" s="37"/>
      <c r="HY86" s="37"/>
      <c r="HZ86" s="37"/>
      <c r="IA86" s="37"/>
      <c r="IB86" s="37"/>
      <c r="IC86" s="37"/>
      <c r="ID86" s="37"/>
      <c r="IE86" s="37"/>
      <c r="IF86" s="37"/>
      <c r="IG86" s="37"/>
      <c r="IH86" s="37"/>
      <c r="II86" s="37"/>
      <c r="IJ86" s="37"/>
      <c r="IK86" s="37"/>
      <c r="IL86" s="37"/>
      <c r="IM86" s="37"/>
      <c r="IN86" s="37"/>
      <c r="IO86" s="37"/>
      <c r="IP86" s="37"/>
      <c r="IQ86" s="37"/>
      <c r="IR86" s="37"/>
      <c r="IS86" s="37"/>
      <c r="IT86" s="37"/>
      <c r="IU86" s="37"/>
    </row>
    <row r="87" spans="1:255" customFormat="1" ht="15" customHeight="1" x14ac:dyDescent="0.2">
      <c r="A87" s="184" t="s">
        <v>92</v>
      </c>
      <c r="B87" s="201">
        <v>15</v>
      </c>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7"/>
      <c r="CO87" s="37"/>
      <c r="CP87" s="37"/>
      <c r="CQ87" s="37"/>
      <c r="CR87" s="37"/>
      <c r="CS87" s="37"/>
      <c r="CT87" s="37"/>
      <c r="CU87" s="37"/>
      <c r="CV87" s="37"/>
      <c r="CW87" s="37"/>
      <c r="CX87" s="37"/>
      <c r="CY87" s="37"/>
      <c r="CZ87" s="37"/>
      <c r="DA87" s="37"/>
      <c r="DB87" s="37"/>
      <c r="DC87" s="37"/>
      <c r="DD87" s="37"/>
      <c r="DE87" s="37"/>
      <c r="DF87" s="37"/>
      <c r="DG87" s="37"/>
      <c r="DH87" s="37"/>
      <c r="DI87" s="37"/>
      <c r="DJ87" s="37"/>
      <c r="DK87" s="37"/>
      <c r="DL87" s="37"/>
      <c r="DM87" s="37"/>
      <c r="DN87" s="37"/>
      <c r="DO87" s="37"/>
      <c r="DP87" s="37"/>
      <c r="DQ87" s="37"/>
      <c r="DR87" s="37"/>
      <c r="DS87" s="37"/>
      <c r="DT87" s="37"/>
      <c r="DU87" s="37"/>
      <c r="DV87" s="37"/>
      <c r="DW87" s="37"/>
      <c r="DX87" s="37"/>
      <c r="DY87" s="37"/>
      <c r="DZ87" s="37"/>
      <c r="EA87" s="37"/>
      <c r="EB87" s="37"/>
      <c r="EC87" s="37"/>
      <c r="ED87" s="37"/>
      <c r="EE87" s="37"/>
      <c r="EF87" s="37"/>
      <c r="EG87" s="37"/>
      <c r="EH87" s="37"/>
      <c r="EI87" s="37"/>
      <c r="EJ87" s="37"/>
      <c r="EK87" s="37"/>
      <c r="EL87" s="37"/>
      <c r="EM87" s="37"/>
      <c r="EN87" s="37"/>
      <c r="EO87" s="37"/>
      <c r="EP87" s="37"/>
      <c r="EQ87" s="37"/>
      <c r="ER87" s="37"/>
      <c r="ES87" s="37"/>
      <c r="ET87" s="37"/>
      <c r="EU87" s="37"/>
      <c r="EV87" s="37"/>
      <c r="EW87" s="37"/>
      <c r="EX87" s="37"/>
      <c r="EY87" s="37"/>
      <c r="EZ87" s="37"/>
      <c r="FA87" s="37"/>
      <c r="FB87" s="37"/>
      <c r="FC87" s="37"/>
      <c r="FD87" s="37"/>
      <c r="FE87" s="37"/>
      <c r="FF87" s="37"/>
      <c r="FG87" s="37"/>
      <c r="FH87" s="37"/>
      <c r="FI87" s="37"/>
      <c r="FJ87" s="37"/>
      <c r="FK87" s="37"/>
      <c r="FL87" s="37"/>
      <c r="FM87" s="37"/>
      <c r="FN87" s="37"/>
      <c r="FO87" s="37"/>
      <c r="FP87" s="37"/>
      <c r="FQ87" s="37"/>
      <c r="FR87" s="37"/>
      <c r="FS87" s="37"/>
      <c r="FT87" s="37"/>
      <c r="FU87" s="37"/>
      <c r="FV87" s="37"/>
      <c r="FW87" s="37"/>
      <c r="FX87" s="37"/>
      <c r="FY87" s="37"/>
      <c r="FZ87" s="37"/>
      <c r="GA87" s="37"/>
      <c r="GB87" s="37"/>
      <c r="GC87" s="37"/>
      <c r="GD87" s="37"/>
      <c r="GE87" s="37"/>
      <c r="GF87" s="37"/>
      <c r="GG87" s="37"/>
      <c r="GH87" s="37"/>
      <c r="GI87" s="37"/>
      <c r="GJ87" s="37"/>
      <c r="GK87" s="37"/>
      <c r="GL87" s="37"/>
      <c r="GM87" s="37"/>
      <c r="GN87" s="37"/>
      <c r="GO87" s="37"/>
      <c r="GP87" s="37"/>
      <c r="GQ87" s="37"/>
      <c r="GR87" s="37"/>
      <c r="GS87" s="37"/>
      <c r="GT87" s="37"/>
      <c r="GU87" s="37"/>
      <c r="GV87" s="37"/>
      <c r="GW87" s="37"/>
      <c r="GX87" s="37"/>
      <c r="GY87" s="37"/>
      <c r="GZ87" s="37"/>
      <c r="HA87" s="37"/>
      <c r="HB87" s="37"/>
      <c r="HC87" s="37"/>
      <c r="HD87" s="37"/>
      <c r="HE87" s="37"/>
      <c r="HF87" s="37"/>
      <c r="HG87" s="37"/>
      <c r="HH87" s="37"/>
      <c r="HI87" s="37"/>
      <c r="HJ87" s="37"/>
      <c r="HK87" s="37"/>
      <c r="HL87" s="37"/>
      <c r="HM87" s="37"/>
      <c r="HN87" s="37"/>
      <c r="HO87" s="37"/>
      <c r="HP87" s="37"/>
      <c r="HQ87" s="37"/>
      <c r="HR87" s="37"/>
      <c r="HS87" s="37"/>
      <c r="HT87" s="37"/>
      <c r="HU87" s="37"/>
      <c r="HV87" s="37"/>
      <c r="HW87" s="37"/>
      <c r="HX87" s="37"/>
      <c r="HY87" s="37"/>
      <c r="HZ87" s="37"/>
      <c r="IA87" s="37"/>
      <c r="IB87" s="37"/>
      <c r="IC87" s="37"/>
      <c r="ID87" s="37"/>
      <c r="IE87" s="37"/>
      <c r="IF87" s="37"/>
      <c r="IG87" s="37"/>
      <c r="IH87" s="37"/>
      <c r="II87" s="37"/>
      <c r="IJ87" s="37"/>
      <c r="IK87" s="37"/>
      <c r="IL87" s="37"/>
      <c r="IM87" s="37"/>
      <c r="IN87" s="37"/>
      <c r="IO87" s="37"/>
      <c r="IP87" s="37"/>
      <c r="IQ87" s="37"/>
      <c r="IR87" s="37"/>
      <c r="IS87" s="37"/>
      <c r="IT87" s="37"/>
      <c r="IU87" s="37"/>
    </row>
    <row r="88" spans="1:255" customFormat="1" ht="15" customHeight="1" x14ac:dyDescent="0.2">
      <c r="A88" s="184" t="s">
        <v>95</v>
      </c>
      <c r="B88" s="201"/>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37"/>
      <c r="CR88" s="37"/>
      <c r="CS88" s="37"/>
      <c r="CT88" s="37"/>
      <c r="CU88" s="37"/>
      <c r="CV88" s="37"/>
      <c r="CW88" s="37"/>
      <c r="CX88" s="37"/>
      <c r="CY88" s="37"/>
      <c r="CZ88" s="37"/>
      <c r="DA88" s="37"/>
      <c r="DB88" s="37"/>
      <c r="DC88" s="37"/>
      <c r="DD88" s="37"/>
      <c r="DE88" s="37"/>
      <c r="DF88" s="37"/>
      <c r="DG88" s="37"/>
      <c r="DH88" s="37"/>
      <c r="DI88" s="37"/>
      <c r="DJ88" s="37"/>
      <c r="DK88" s="37"/>
      <c r="DL88" s="37"/>
      <c r="DM88" s="37"/>
      <c r="DN88" s="37"/>
      <c r="DO88" s="37"/>
      <c r="DP88" s="37"/>
      <c r="DQ88" s="37"/>
      <c r="DR88" s="37"/>
      <c r="DS88" s="37"/>
      <c r="DT88" s="37"/>
      <c r="DU88" s="37"/>
      <c r="DV88" s="37"/>
      <c r="DW88" s="37"/>
      <c r="DX88" s="37"/>
      <c r="DY88" s="37"/>
      <c r="DZ88" s="37"/>
      <c r="EA88" s="37"/>
      <c r="EB88" s="37"/>
      <c r="EC88" s="37"/>
      <c r="ED88" s="37"/>
      <c r="EE88" s="37"/>
      <c r="EF88" s="37"/>
      <c r="EG88" s="37"/>
      <c r="EH88" s="37"/>
      <c r="EI88" s="37"/>
      <c r="EJ88" s="37"/>
      <c r="EK88" s="37"/>
      <c r="EL88" s="37"/>
      <c r="EM88" s="37"/>
      <c r="EN88" s="37"/>
      <c r="EO88" s="37"/>
      <c r="EP88" s="37"/>
      <c r="EQ88" s="37"/>
      <c r="ER88" s="37"/>
      <c r="ES88" s="37"/>
      <c r="ET88" s="37"/>
      <c r="EU88" s="37"/>
      <c r="EV88" s="37"/>
      <c r="EW88" s="37"/>
      <c r="EX88" s="37"/>
      <c r="EY88" s="37"/>
      <c r="EZ88" s="37"/>
      <c r="FA88" s="37"/>
      <c r="FB88" s="37"/>
      <c r="FC88" s="37"/>
      <c r="FD88" s="37"/>
      <c r="FE88" s="37"/>
      <c r="FF88" s="37"/>
      <c r="FG88" s="37"/>
      <c r="FH88" s="37"/>
      <c r="FI88" s="37"/>
      <c r="FJ88" s="37"/>
      <c r="FK88" s="37"/>
      <c r="FL88" s="37"/>
      <c r="FM88" s="37"/>
      <c r="FN88" s="37"/>
      <c r="FO88" s="37"/>
      <c r="FP88" s="37"/>
      <c r="FQ88" s="37"/>
      <c r="FR88" s="37"/>
      <c r="FS88" s="37"/>
      <c r="FT88" s="37"/>
      <c r="FU88" s="37"/>
      <c r="FV88" s="37"/>
      <c r="FW88" s="37"/>
      <c r="FX88" s="37"/>
      <c r="FY88" s="37"/>
      <c r="FZ88" s="37"/>
      <c r="GA88" s="37"/>
      <c r="GB88" s="37"/>
      <c r="GC88" s="37"/>
      <c r="GD88" s="37"/>
      <c r="GE88" s="37"/>
      <c r="GF88" s="37"/>
      <c r="GG88" s="37"/>
      <c r="GH88" s="37"/>
      <c r="GI88" s="37"/>
      <c r="GJ88" s="37"/>
      <c r="GK88" s="37"/>
      <c r="GL88" s="37"/>
      <c r="GM88" s="37"/>
      <c r="GN88" s="37"/>
      <c r="GO88" s="37"/>
      <c r="GP88" s="37"/>
      <c r="GQ88" s="37"/>
      <c r="GR88" s="37"/>
      <c r="GS88" s="37"/>
      <c r="GT88" s="37"/>
      <c r="GU88" s="37"/>
      <c r="GV88" s="37"/>
      <c r="GW88" s="37"/>
      <c r="GX88" s="37"/>
      <c r="GY88" s="37"/>
      <c r="GZ88" s="37"/>
      <c r="HA88" s="37"/>
      <c r="HB88" s="37"/>
      <c r="HC88" s="37"/>
      <c r="HD88" s="37"/>
      <c r="HE88" s="37"/>
      <c r="HF88" s="37"/>
      <c r="HG88" s="37"/>
      <c r="HH88" s="37"/>
      <c r="HI88" s="37"/>
      <c r="HJ88" s="37"/>
      <c r="HK88" s="37"/>
      <c r="HL88" s="37"/>
      <c r="HM88" s="37"/>
      <c r="HN88" s="37"/>
      <c r="HO88" s="37"/>
      <c r="HP88" s="37"/>
      <c r="HQ88" s="37"/>
      <c r="HR88" s="37"/>
      <c r="HS88" s="37"/>
      <c r="HT88" s="37"/>
      <c r="HU88" s="37"/>
      <c r="HV88" s="37"/>
      <c r="HW88" s="37"/>
      <c r="HX88" s="37"/>
      <c r="HY88" s="37"/>
      <c r="HZ88" s="37"/>
      <c r="IA88" s="37"/>
      <c r="IB88" s="37"/>
      <c r="IC88" s="37"/>
      <c r="ID88" s="37"/>
      <c r="IE88" s="37"/>
      <c r="IF88" s="37"/>
      <c r="IG88" s="37"/>
      <c r="IH88" s="37"/>
      <c r="II88" s="37"/>
      <c r="IJ88" s="37"/>
      <c r="IK88" s="37"/>
      <c r="IL88" s="37"/>
      <c r="IM88" s="37"/>
      <c r="IN88" s="37"/>
      <c r="IO88" s="37"/>
      <c r="IP88" s="37"/>
      <c r="IQ88" s="37"/>
      <c r="IR88" s="37"/>
      <c r="IS88" s="37"/>
      <c r="IT88" s="37"/>
      <c r="IU88" s="37"/>
    </row>
    <row r="89" spans="1:255" customFormat="1" ht="15" customHeight="1" x14ac:dyDescent="0.2">
      <c r="A89" s="184" t="s">
        <v>77</v>
      </c>
      <c r="B89" s="201">
        <v>13</v>
      </c>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c r="CR89" s="37"/>
      <c r="CS89" s="37"/>
      <c r="CT89" s="37"/>
      <c r="CU89" s="37"/>
      <c r="CV89" s="37"/>
      <c r="CW89" s="37"/>
      <c r="CX89" s="37"/>
      <c r="CY89" s="37"/>
      <c r="CZ89" s="37"/>
      <c r="DA89" s="37"/>
      <c r="DB89" s="37"/>
      <c r="DC89" s="37"/>
      <c r="DD89" s="37"/>
      <c r="DE89" s="37"/>
      <c r="DF89" s="37"/>
      <c r="DG89" s="37"/>
      <c r="DH89" s="37"/>
      <c r="DI89" s="37"/>
      <c r="DJ89" s="37"/>
      <c r="DK89" s="37"/>
      <c r="DL89" s="37"/>
      <c r="DM89" s="37"/>
      <c r="DN89" s="37"/>
      <c r="DO89" s="37"/>
      <c r="DP89" s="37"/>
      <c r="DQ89" s="37"/>
      <c r="DR89" s="37"/>
      <c r="DS89" s="37"/>
      <c r="DT89" s="37"/>
      <c r="DU89" s="37"/>
      <c r="DV89" s="37"/>
      <c r="DW89" s="37"/>
      <c r="DX89" s="37"/>
      <c r="DY89" s="37"/>
      <c r="DZ89" s="37"/>
      <c r="EA89" s="37"/>
      <c r="EB89" s="37"/>
      <c r="EC89" s="37"/>
      <c r="ED89" s="37"/>
      <c r="EE89" s="37"/>
      <c r="EF89" s="37"/>
      <c r="EG89" s="37"/>
      <c r="EH89" s="37"/>
      <c r="EI89" s="37"/>
      <c r="EJ89" s="37"/>
      <c r="EK89" s="37"/>
      <c r="EL89" s="37"/>
      <c r="EM89" s="37"/>
      <c r="EN89" s="37"/>
      <c r="EO89" s="37"/>
      <c r="EP89" s="37"/>
      <c r="EQ89" s="37"/>
      <c r="ER89" s="37"/>
      <c r="ES89" s="37"/>
      <c r="ET89" s="37"/>
      <c r="EU89" s="37"/>
      <c r="EV89" s="37"/>
      <c r="EW89" s="37"/>
      <c r="EX89" s="37"/>
      <c r="EY89" s="37"/>
      <c r="EZ89" s="37"/>
      <c r="FA89" s="37"/>
      <c r="FB89" s="37"/>
      <c r="FC89" s="37"/>
      <c r="FD89" s="37"/>
      <c r="FE89" s="37"/>
      <c r="FF89" s="37"/>
      <c r="FG89" s="37"/>
      <c r="FH89" s="37"/>
      <c r="FI89" s="37"/>
      <c r="FJ89" s="37"/>
      <c r="FK89" s="37"/>
      <c r="FL89" s="37"/>
      <c r="FM89" s="37"/>
      <c r="FN89" s="37"/>
      <c r="FO89" s="37"/>
      <c r="FP89" s="37"/>
      <c r="FQ89" s="37"/>
      <c r="FR89" s="37"/>
      <c r="FS89" s="37"/>
      <c r="FT89" s="37"/>
      <c r="FU89" s="37"/>
      <c r="FV89" s="37"/>
      <c r="FW89" s="37"/>
      <c r="FX89" s="37"/>
      <c r="FY89" s="37"/>
      <c r="FZ89" s="37"/>
      <c r="GA89" s="37"/>
      <c r="GB89" s="37"/>
      <c r="GC89" s="37"/>
      <c r="GD89" s="37"/>
      <c r="GE89" s="37"/>
      <c r="GF89" s="37"/>
      <c r="GG89" s="37"/>
      <c r="GH89" s="37"/>
      <c r="GI89" s="37"/>
      <c r="GJ89" s="37"/>
      <c r="GK89" s="37"/>
      <c r="GL89" s="37"/>
      <c r="GM89" s="37"/>
      <c r="GN89" s="37"/>
      <c r="GO89" s="37"/>
      <c r="GP89" s="37"/>
      <c r="GQ89" s="37"/>
      <c r="GR89" s="37"/>
      <c r="GS89" s="37"/>
      <c r="GT89" s="37"/>
      <c r="GU89" s="37"/>
      <c r="GV89" s="37"/>
      <c r="GW89" s="37"/>
      <c r="GX89" s="37"/>
      <c r="GY89" s="37"/>
      <c r="GZ89" s="37"/>
      <c r="HA89" s="37"/>
      <c r="HB89" s="37"/>
      <c r="HC89" s="37"/>
      <c r="HD89" s="37"/>
      <c r="HE89" s="37"/>
      <c r="HF89" s="37"/>
      <c r="HG89" s="37"/>
      <c r="HH89" s="37"/>
      <c r="HI89" s="37"/>
      <c r="HJ89" s="37"/>
      <c r="HK89" s="37"/>
      <c r="HL89" s="37"/>
      <c r="HM89" s="37"/>
      <c r="HN89" s="37"/>
      <c r="HO89" s="37"/>
      <c r="HP89" s="37"/>
      <c r="HQ89" s="37"/>
      <c r="HR89" s="37"/>
      <c r="HS89" s="37"/>
      <c r="HT89" s="37"/>
      <c r="HU89" s="37"/>
      <c r="HV89" s="37"/>
      <c r="HW89" s="37"/>
      <c r="HX89" s="37"/>
      <c r="HY89" s="37"/>
      <c r="HZ89" s="37"/>
      <c r="IA89" s="37"/>
      <c r="IB89" s="37"/>
      <c r="IC89" s="37"/>
      <c r="ID89" s="37"/>
      <c r="IE89" s="37"/>
      <c r="IF89" s="37"/>
      <c r="IG89" s="37"/>
      <c r="IH89" s="37"/>
      <c r="II89" s="37"/>
      <c r="IJ89" s="37"/>
      <c r="IK89" s="37"/>
      <c r="IL89" s="37"/>
      <c r="IM89" s="37"/>
      <c r="IN89" s="37"/>
      <c r="IO89" s="37"/>
      <c r="IP89" s="37"/>
      <c r="IQ89" s="37"/>
      <c r="IR89" s="37"/>
      <c r="IS89" s="37"/>
      <c r="IT89" s="37"/>
      <c r="IU89" s="37"/>
    </row>
    <row r="90" spans="1:255" customFormat="1" ht="15" customHeight="1" x14ac:dyDescent="0.2">
      <c r="A90" s="184" t="s">
        <v>219</v>
      </c>
      <c r="B90" s="201">
        <v>30</v>
      </c>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c r="CR90" s="37"/>
      <c r="CS90" s="37"/>
      <c r="CT90" s="37"/>
      <c r="CU90" s="37"/>
      <c r="CV90" s="37"/>
      <c r="CW90" s="37"/>
      <c r="CX90" s="37"/>
      <c r="CY90" s="37"/>
      <c r="CZ90" s="37"/>
      <c r="DA90" s="37"/>
      <c r="DB90" s="37"/>
      <c r="DC90" s="37"/>
      <c r="DD90" s="37"/>
      <c r="DE90" s="37"/>
      <c r="DF90" s="37"/>
      <c r="DG90" s="37"/>
      <c r="DH90" s="37"/>
      <c r="DI90" s="37"/>
      <c r="DJ90" s="37"/>
      <c r="DK90" s="37"/>
      <c r="DL90" s="37"/>
      <c r="DM90" s="37"/>
      <c r="DN90" s="37"/>
      <c r="DO90" s="37"/>
      <c r="DP90" s="37"/>
      <c r="DQ90" s="37"/>
      <c r="DR90" s="37"/>
      <c r="DS90" s="37"/>
      <c r="DT90" s="37"/>
      <c r="DU90" s="37"/>
      <c r="DV90" s="37"/>
      <c r="DW90" s="37"/>
      <c r="DX90" s="37"/>
      <c r="DY90" s="37"/>
      <c r="DZ90" s="37"/>
      <c r="EA90" s="37"/>
      <c r="EB90" s="37"/>
      <c r="EC90" s="37"/>
      <c r="ED90" s="37"/>
      <c r="EE90" s="37"/>
      <c r="EF90" s="37"/>
      <c r="EG90" s="37"/>
      <c r="EH90" s="37"/>
      <c r="EI90" s="37"/>
      <c r="EJ90" s="37"/>
      <c r="EK90" s="37"/>
      <c r="EL90" s="37"/>
      <c r="EM90" s="37"/>
      <c r="EN90" s="37"/>
      <c r="EO90" s="37"/>
      <c r="EP90" s="37"/>
      <c r="EQ90" s="37"/>
      <c r="ER90" s="37"/>
      <c r="ES90" s="37"/>
      <c r="ET90" s="37"/>
      <c r="EU90" s="37"/>
      <c r="EV90" s="37"/>
      <c r="EW90" s="37"/>
      <c r="EX90" s="37"/>
      <c r="EY90" s="37"/>
      <c r="EZ90" s="37"/>
      <c r="FA90" s="37"/>
      <c r="FB90" s="37"/>
      <c r="FC90" s="37"/>
      <c r="FD90" s="37"/>
      <c r="FE90" s="37"/>
      <c r="FF90" s="37"/>
      <c r="FG90" s="37"/>
      <c r="FH90" s="37"/>
      <c r="FI90" s="37"/>
      <c r="FJ90" s="37"/>
      <c r="FK90" s="37"/>
      <c r="FL90" s="37"/>
      <c r="FM90" s="37"/>
      <c r="FN90" s="37"/>
      <c r="FO90" s="37"/>
      <c r="FP90" s="37"/>
      <c r="FQ90" s="37"/>
      <c r="FR90" s="37"/>
      <c r="FS90" s="37"/>
      <c r="FT90" s="37"/>
      <c r="FU90" s="37"/>
      <c r="FV90" s="37"/>
      <c r="FW90" s="37"/>
      <c r="FX90" s="37"/>
      <c r="FY90" s="37"/>
      <c r="FZ90" s="37"/>
      <c r="GA90" s="37"/>
      <c r="GB90" s="37"/>
      <c r="GC90" s="37"/>
      <c r="GD90" s="37"/>
      <c r="GE90" s="37"/>
      <c r="GF90" s="37"/>
      <c r="GG90" s="37"/>
      <c r="GH90" s="37"/>
      <c r="GI90" s="37"/>
      <c r="GJ90" s="37"/>
      <c r="GK90" s="37"/>
      <c r="GL90" s="37"/>
      <c r="GM90" s="37"/>
      <c r="GN90" s="37"/>
      <c r="GO90" s="37"/>
      <c r="GP90" s="37"/>
      <c r="GQ90" s="37"/>
      <c r="GR90" s="37"/>
      <c r="GS90" s="37"/>
      <c r="GT90" s="37"/>
      <c r="GU90" s="37"/>
      <c r="GV90" s="37"/>
      <c r="GW90" s="37"/>
      <c r="GX90" s="37"/>
      <c r="GY90" s="37"/>
      <c r="GZ90" s="37"/>
      <c r="HA90" s="37"/>
      <c r="HB90" s="37"/>
      <c r="HC90" s="37"/>
      <c r="HD90" s="37"/>
      <c r="HE90" s="37"/>
      <c r="HF90" s="37"/>
      <c r="HG90" s="37"/>
      <c r="HH90" s="37"/>
      <c r="HI90" s="37"/>
      <c r="HJ90" s="37"/>
      <c r="HK90" s="37"/>
      <c r="HL90" s="37"/>
      <c r="HM90" s="37"/>
      <c r="HN90" s="37"/>
      <c r="HO90" s="37"/>
      <c r="HP90" s="37"/>
      <c r="HQ90" s="37"/>
      <c r="HR90" s="37"/>
      <c r="HS90" s="37"/>
      <c r="HT90" s="37"/>
      <c r="HU90" s="37"/>
      <c r="HV90" s="37"/>
      <c r="HW90" s="37"/>
      <c r="HX90" s="37"/>
      <c r="HY90" s="37"/>
      <c r="HZ90" s="37"/>
      <c r="IA90" s="37"/>
      <c r="IB90" s="37"/>
      <c r="IC90" s="37"/>
      <c r="ID90" s="37"/>
      <c r="IE90" s="37"/>
      <c r="IF90" s="37"/>
      <c r="IG90" s="37"/>
      <c r="IH90" s="37"/>
      <c r="II90" s="37"/>
      <c r="IJ90" s="37"/>
      <c r="IK90" s="37"/>
      <c r="IL90" s="37"/>
      <c r="IM90" s="37"/>
      <c r="IN90" s="37"/>
      <c r="IO90" s="37"/>
      <c r="IP90" s="37"/>
      <c r="IQ90" s="37"/>
      <c r="IR90" s="37"/>
      <c r="IS90" s="37"/>
      <c r="IT90" s="37"/>
      <c r="IU90" s="37"/>
    </row>
    <row r="91" spans="1:255" customFormat="1" ht="15" customHeight="1" x14ac:dyDescent="0.2">
      <c r="A91" s="184" t="s">
        <v>93</v>
      </c>
      <c r="B91" s="201">
        <v>80</v>
      </c>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c r="CR91" s="37"/>
      <c r="CS91" s="37"/>
      <c r="CT91" s="37"/>
      <c r="CU91" s="37"/>
      <c r="CV91" s="37"/>
      <c r="CW91" s="37"/>
      <c r="CX91" s="37"/>
      <c r="CY91" s="37"/>
      <c r="CZ91" s="37"/>
      <c r="DA91" s="37"/>
      <c r="DB91" s="37"/>
      <c r="DC91" s="37"/>
      <c r="DD91" s="37"/>
      <c r="DE91" s="37"/>
      <c r="DF91" s="37"/>
      <c r="DG91" s="37"/>
      <c r="DH91" s="37"/>
      <c r="DI91" s="37"/>
      <c r="DJ91" s="37"/>
      <c r="DK91" s="37"/>
      <c r="DL91" s="37"/>
      <c r="DM91" s="37"/>
      <c r="DN91" s="37"/>
      <c r="DO91" s="37"/>
      <c r="DP91" s="37"/>
      <c r="DQ91" s="37"/>
      <c r="DR91" s="37"/>
      <c r="DS91" s="37"/>
      <c r="DT91" s="37"/>
      <c r="DU91" s="37"/>
      <c r="DV91" s="37"/>
      <c r="DW91" s="37"/>
      <c r="DX91" s="37"/>
      <c r="DY91" s="37"/>
      <c r="DZ91" s="37"/>
      <c r="EA91" s="37"/>
      <c r="EB91" s="37"/>
      <c r="EC91" s="37"/>
      <c r="ED91" s="37"/>
      <c r="EE91" s="37"/>
      <c r="EF91" s="37"/>
      <c r="EG91" s="37"/>
      <c r="EH91" s="37"/>
      <c r="EI91" s="37"/>
      <c r="EJ91" s="37"/>
      <c r="EK91" s="37"/>
      <c r="EL91" s="37"/>
      <c r="EM91" s="37"/>
      <c r="EN91" s="37"/>
      <c r="EO91" s="37"/>
      <c r="EP91" s="37"/>
      <c r="EQ91" s="37"/>
      <c r="ER91" s="37"/>
      <c r="ES91" s="37"/>
      <c r="ET91" s="37"/>
      <c r="EU91" s="37"/>
      <c r="EV91" s="37"/>
      <c r="EW91" s="37"/>
      <c r="EX91" s="37"/>
      <c r="EY91" s="37"/>
      <c r="EZ91" s="37"/>
      <c r="FA91" s="37"/>
      <c r="FB91" s="37"/>
      <c r="FC91" s="37"/>
      <c r="FD91" s="37"/>
      <c r="FE91" s="37"/>
      <c r="FF91" s="37"/>
      <c r="FG91" s="37"/>
      <c r="FH91" s="37"/>
      <c r="FI91" s="37"/>
      <c r="FJ91" s="37"/>
      <c r="FK91" s="37"/>
      <c r="FL91" s="37"/>
      <c r="FM91" s="37"/>
      <c r="FN91" s="37"/>
      <c r="FO91" s="37"/>
      <c r="FP91" s="37"/>
      <c r="FQ91" s="37"/>
      <c r="FR91" s="37"/>
      <c r="FS91" s="37"/>
      <c r="FT91" s="37"/>
      <c r="FU91" s="37"/>
      <c r="FV91" s="37"/>
      <c r="FW91" s="37"/>
      <c r="FX91" s="37"/>
      <c r="FY91" s="37"/>
      <c r="FZ91" s="37"/>
      <c r="GA91" s="37"/>
      <c r="GB91" s="37"/>
      <c r="GC91" s="37"/>
      <c r="GD91" s="37"/>
      <c r="GE91" s="37"/>
      <c r="GF91" s="37"/>
      <c r="GG91" s="37"/>
      <c r="GH91" s="37"/>
      <c r="GI91" s="37"/>
      <c r="GJ91" s="37"/>
      <c r="GK91" s="37"/>
      <c r="GL91" s="37"/>
      <c r="GM91" s="37"/>
      <c r="GN91" s="37"/>
      <c r="GO91" s="37"/>
      <c r="GP91" s="37"/>
      <c r="GQ91" s="37"/>
      <c r="GR91" s="37"/>
      <c r="GS91" s="37"/>
      <c r="GT91" s="37"/>
      <c r="GU91" s="37"/>
      <c r="GV91" s="37"/>
      <c r="GW91" s="37"/>
      <c r="GX91" s="37"/>
      <c r="GY91" s="37"/>
      <c r="GZ91" s="37"/>
      <c r="HA91" s="37"/>
      <c r="HB91" s="37"/>
      <c r="HC91" s="37"/>
      <c r="HD91" s="37"/>
      <c r="HE91" s="37"/>
      <c r="HF91" s="37"/>
      <c r="HG91" s="37"/>
      <c r="HH91" s="37"/>
      <c r="HI91" s="37"/>
      <c r="HJ91" s="37"/>
      <c r="HK91" s="37"/>
      <c r="HL91" s="37"/>
      <c r="HM91" s="37"/>
      <c r="HN91" s="37"/>
      <c r="HO91" s="37"/>
      <c r="HP91" s="37"/>
      <c r="HQ91" s="37"/>
      <c r="HR91" s="37"/>
      <c r="HS91" s="37"/>
      <c r="HT91" s="37"/>
      <c r="HU91" s="37"/>
      <c r="HV91" s="37"/>
      <c r="HW91" s="37"/>
      <c r="HX91" s="37"/>
      <c r="HY91" s="37"/>
      <c r="HZ91" s="37"/>
      <c r="IA91" s="37"/>
      <c r="IB91" s="37"/>
      <c r="IC91" s="37"/>
      <c r="ID91" s="37"/>
      <c r="IE91" s="37"/>
      <c r="IF91" s="37"/>
      <c r="IG91" s="37"/>
      <c r="IH91" s="37"/>
      <c r="II91" s="37"/>
      <c r="IJ91" s="37"/>
      <c r="IK91" s="37"/>
      <c r="IL91" s="37"/>
      <c r="IM91" s="37"/>
      <c r="IN91" s="37"/>
      <c r="IO91" s="37"/>
      <c r="IP91" s="37"/>
      <c r="IQ91" s="37"/>
      <c r="IR91" s="37"/>
      <c r="IS91" s="37"/>
      <c r="IT91" s="37"/>
      <c r="IU91" s="37"/>
    </row>
    <row r="92" spans="1:255" customFormat="1" ht="15" customHeight="1" x14ac:dyDescent="0.2">
      <c r="A92" s="184" t="s">
        <v>80</v>
      </c>
      <c r="B92" s="201">
        <v>146</v>
      </c>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c r="CR92" s="37"/>
      <c r="CS92" s="37"/>
      <c r="CT92" s="37"/>
      <c r="CU92" s="37"/>
      <c r="CV92" s="37"/>
      <c r="CW92" s="37"/>
      <c r="CX92" s="37"/>
      <c r="CY92" s="37"/>
      <c r="CZ92" s="37"/>
      <c r="DA92" s="37"/>
      <c r="DB92" s="37"/>
      <c r="DC92" s="37"/>
      <c r="DD92" s="37"/>
      <c r="DE92" s="37"/>
      <c r="DF92" s="37"/>
      <c r="DG92" s="37"/>
      <c r="DH92" s="37"/>
      <c r="DI92" s="37"/>
      <c r="DJ92" s="37"/>
      <c r="DK92" s="37"/>
      <c r="DL92" s="37"/>
      <c r="DM92" s="37"/>
      <c r="DN92" s="37"/>
      <c r="DO92" s="37"/>
      <c r="DP92" s="37"/>
      <c r="DQ92" s="37"/>
      <c r="DR92" s="37"/>
      <c r="DS92" s="37"/>
      <c r="DT92" s="37"/>
      <c r="DU92" s="37"/>
      <c r="DV92" s="37"/>
      <c r="DW92" s="37"/>
      <c r="DX92" s="37"/>
      <c r="DY92" s="37"/>
      <c r="DZ92" s="37"/>
      <c r="EA92" s="37"/>
      <c r="EB92" s="37"/>
      <c r="EC92" s="37"/>
      <c r="ED92" s="37"/>
      <c r="EE92" s="37"/>
      <c r="EF92" s="37"/>
      <c r="EG92" s="37"/>
      <c r="EH92" s="37"/>
      <c r="EI92" s="37"/>
      <c r="EJ92" s="37"/>
      <c r="EK92" s="37"/>
      <c r="EL92" s="37"/>
      <c r="EM92" s="37"/>
      <c r="EN92" s="37"/>
      <c r="EO92" s="37"/>
      <c r="EP92" s="37"/>
      <c r="EQ92" s="37"/>
      <c r="ER92" s="37"/>
      <c r="ES92" s="37"/>
      <c r="ET92" s="37"/>
      <c r="EU92" s="37"/>
      <c r="EV92" s="37"/>
      <c r="EW92" s="37"/>
      <c r="EX92" s="37"/>
      <c r="EY92" s="37"/>
      <c r="EZ92" s="37"/>
      <c r="FA92" s="37"/>
      <c r="FB92" s="37"/>
      <c r="FC92" s="37"/>
      <c r="FD92" s="37"/>
      <c r="FE92" s="37"/>
      <c r="FF92" s="37"/>
      <c r="FG92" s="37"/>
      <c r="FH92" s="37"/>
      <c r="FI92" s="37"/>
      <c r="FJ92" s="37"/>
      <c r="FK92" s="37"/>
      <c r="FL92" s="37"/>
      <c r="FM92" s="37"/>
      <c r="FN92" s="37"/>
      <c r="FO92" s="37"/>
      <c r="FP92" s="37"/>
      <c r="FQ92" s="37"/>
      <c r="FR92" s="37"/>
      <c r="FS92" s="37"/>
      <c r="FT92" s="37"/>
      <c r="FU92" s="37"/>
      <c r="FV92" s="37"/>
      <c r="FW92" s="37"/>
      <c r="FX92" s="37"/>
      <c r="FY92" s="37"/>
      <c r="FZ92" s="37"/>
      <c r="GA92" s="37"/>
      <c r="GB92" s="37"/>
      <c r="GC92" s="37"/>
      <c r="GD92" s="37"/>
      <c r="GE92" s="37"/>
      <c r="GF92" s="37"/>
      <c r="GG92" s="37"/>
      <c r="GH92" s="37"/>
      <c r="GI92" s="37"/>
      <c r="GJ92" s="37"/>
      <c r="GK92" s="37"/>
      <c r="GL92" s="37"/>
      <c r="GM92" s="37"/>
      <c r="GN92" s="37"/>
      <c r="GO92" s="37"/>
      <c r="GP92" s="37"/>
      <c r="GQ92" s="37"/>
      <c r="GR92" s="37"/>
      <c r="GS92" s="37"/>
      <c r="GT92" s="37"/>
      <c r="GU92" s="37"/>
      <c r="GV92" s="37"/>
      <c r="GW92" s="37"/>
      <c r="GX92" s="37"/>
      <c r="GY92" s="37"/>
      <c r="GZ92" s="37"/>
      <c r="HA92" s="37"/>
      <c r="HB92" s="37"/>
      <c r="HC92" s="37"/>
      <c r="HD92" s="37"/>
      <c r="HE92" s="37"/>
      <c r="HF92" s="37"/>
      <c r="HG92" s="37"/>
      <c r="HH92" s="37"/>
      <c r="HI92" s="37"/>
      <c r="HJ92" s="37"/>
      <c r="HK92" s="37"/>
      <c r="HL92" s="37"/>
      <c r="HM92" s="37"/>
      <c r="HN92" s="37"/>
      <c r="HO92" s="37"/>
      <c r="HP92" s="37"/>
      <c r="HQ92" s="37"/>
      <c r="HR92" s="37"/>
      <c r="HS92" s="37"/>
      <c r="HT92" s="37"/>
      <c r="HU92" s="37"/>
      <c r="HV92" s="37"/>
      <c r="HW92" s="37"/>
      <c r="HX92" s="37"/>
      <c r="HY92" s="37"/>
      <c r="HZ92" s="37"/>
      <c r="IA92" s="37"/>
      <c r="IB92" s="37"/>
      <c r="IC92" s="37"/>
      <c r="ID92" s="37"/>
      <c r="IE92" s="37"/>
      <c r="IF92" s="37"/>
      <c r="IG92" s="37"/>
      <c r="IH92" s="37"/>
      <c r="II92" s="37"/>
      <c r="IJ92" s="37"/>
      <c r="IK92" s="37"/>
      <c r="IL92" s="37"/>
      <c r="IM92" s="37"/>
      <c r="IN92" s="37"/>
      <c r="IO92" s="37"/>
      <c r="IP92" s="37"/>
      <c r="IQ92" s="37"/>
      <c r="IR92" s="37"/>
      <c r="IS92" s="37"/>
      <c r="IT92" s="37"/>
      <c r="IU92" s="37"/>
    </row>
    <row r="93" spans="1:255" customFormat="1" ht="15" customHeight="1" x14ac:dyDescent="0.2">
      <c r="A93" s="184" t="s">
        <v>0</v>
      </c>
      <c r="B93" s="201">
        <v>74</v>
      </c>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c r="CR93" s="37"/>
      <c r="CS93" s="37"/>
      <c r="CT93" s="37"/>
      <c r="CU93" s="37"/>
      <c r="CV93" s="37"/>
      <c r="CW93" s="37"/>
      <c r="CX93" s="37"/>
      <c r="CY93" s="37"/>
      <c r="CZ93" s="37"/>
      <c r="DA93" s="37"/>
      <c r="DB93" s="37"/>
      <c r="DC93" s="37"/>
      <c r="DD93" s="37"/>
      <c r="DE93" s="37"/>
      <c r="DF93" s="37"/>
      <c r="DG93" s="37"/>
      <c r="DH93" s="37"/>
      <c r="DI93" s="37"/>
      <c r="DJ93" s="37"/>
      <c r="DK93" s="37"/>
      <c r="DL93" s="37"/>
      <c r="DM93" s="37"/>
      <c r="DN93" s="37"/>
      <c r="DO93" s="37"/>
      <c r="DP93" s="37"/>
      <c r="DQ93" s="37"/>
      <c r="DR93" s="37"/>
      <c r="DS93" s="37"/>
      <c r="DT93" s="37"/>
      <c r="DU93" s="37"/>
      <c r="DV93" s="37"/>
      <c r="DW93" s="37"/>
      <c r="DX93" s="37"/>
      <c r="DY93" s="37"/>
      <c r="DZ93" s="37"/>
      <c r="EA93" s="37"/>
      <c r="EB93" s="37"/>
      <c r="EC93" s="37"/>
      <c r="ED93" s="37"/>
      <c r="EE93" s="37"/>
      <c r="EF93" s="37"/>
      <c r="EG93" s="37"/>
      <c r="EH93" s="37"/>
      <c r="EI93" s="37"/>
      <c r="EJ93" s="37"/>
      <c r="EK93" s="37"/>
      <c r="EL93" s="37"/>
      <c r="EM93" s="37"/>
      <c r="EN93" s="37"/>
      <c r="EO93" s="37"/>
      <c r="EP93" s="37"/>
      <c r="EQ93" s="37"/>
      <c r="ER93" s="37"/>
      <c r="ES93" s="37"/>
      <c r="ET93" s="37"/>
      <c r="EU93" s="37"/>
      <c r="EV93" s="37"/>
      <c r="EW93" s="37"/>
      <c r="EX93" s="37"/>
      <c r="EY93" s="37"/>
      <c r="EZ93" s="37"/>
      <c r="FA93" s="37"/>
      <c r="FB93" s="37"/>
      <c r="FC93" s="37"/>
      <c r="FD93" s="37"/>
      <c r="FE93" s="37"/>
      <c r="FF93" s="37"/>
      <c r="FG93" s="37"/>
      <c r="FH93" s="37"/>
      <c r="FI93" s="37"/>
      <c r="FJ93" s="37"/>
      <c r="FK93" s="37"/>
      <c r="FL93" s="37"/>
      <c r="FM93" s="37"/>
      <c r="FN93" s="37"/>
      <c r="FO93" s="37"/>
      <c r="FP93" s="37"/>
      <c r="FQ93" s="37"/>
      <c r="FR93" s="37"/>
      <c r="FS93" s="37"/>
      <c r="FT93" s="37"/>
      <c r="FU93" s="37"/>
      <c r="FV93" s="37"/>
      <c r="FW93" s="37"/>
      <c r="FX93" s="37"/>
      <c r="FY93" s="37"/>
      <c r="FZ93" s="37"/>
      <c r="GA93" s="37"/>
      <c r="GB93" s="37"/>
      <c r="GC93" s="37"/>
      <c r="GD93" s="37"/>
      <c r="GE93" s="37"/>
      <c r="GF93" s="37"/>
      <c r="GG93" s="37"/>
      <c r="GH93" s="37"/>
      <c r="GI93" s="37"/>
      <c r="GJ93" s="37"/>
      <c r="GK93" s="37"/>
      <c r="GL93" s="37"/>
      <c r="GM93" s="37"/>
      <c r="GN93" s="37"/>
      <c r="GO93" s="37"/>
      <c r="GP93" s="37"/>
      <c r="GQ93" s="37"/>
      <c r="GR93" s="37"/>
      <c r="GS93" s="37"/>
      <c r="GT93" s="37"/>
      <c r="GU93" s="37"/>
      <c r="GV93" s="37"/>
      <c r="GW93" s="37"/>
      <c r="GX93" s="37"/>
      <c r="GY93" s="37"/>
      <c r="GZ93" s="37"/>
      <c r="HA93" s="37"/>
      <c r="HB93" s="37"/>
      <c r="HC93" s="37"/>
      <c r="HD93" s="37"/>
      <c r="HE93" s="37"/>
      <c r="HF93" s="37"/>
      <c r="HG93" s="37"/>
      <c r="HH93" s="37"/>
      <c r="HI93" s="37"/>
      <c r="HJ93" s="37"/>
      <c r="HK93" s="37"/>
      <c r="HL93" s="37"/>
      <c r="HM93" s="37"/>
      <c r="HN93" s="37"/>
      <c r="HO93" s="37"/>
      <c r="HP93" s="37"/>
      <c r="HQ93" s="37"/>
      <c r="HR93" s="37"/>
      <c r="HS93" s="37"/>
      <c r="HT93" s="37"/>
      <c r="HU93" s="37"/>
      <c r="HV93" s="37"/>
      <c r="HW93" s="37"/>
      <c r="HX93" s="37"/>
      <c r="HY93" s="37"/>
      <c r="HZ93" s="37"/>
      <c r="IA93" s="37"/>
      <c r="IB93" s="37"/>
      <c r="IC93" s="37"/>
      <c r="ID93" s="37"/>
      <c r="IE93" s="37"/>
      <c r="IF93" s="37"/>
      <c r="IG93" s="37"/>
      <c r="IH93" s="37"/>
      <c r="II93" s="37"/>
      <c r="IJ93" s="37"/>
      <c r="IK93" s="37"/>
      <c r="IL93" s="37"/>
      <c r="IM93" s="37"/>
      <c r="IN93" s="37"/>
      <c r="IO93" s="37"/>
      <c r="IP93" s="37"/>
      <c r="IQ93" s="37"/>
      <c r="IR93" s="37"/>
      <c r="IS93" s="37"/>
      <c r="IT93" s="37"/>
      <c r="IU93" s="37"/>
    </row>
    <row r="94" spans="1:255" customFormat="1" ht="28.5" customHeight="1" x14ac:dyDescent="0.2">
      <c r="A94" s="184" t="s">
        <v>81</v>
      </c>
      <c r="B94" s="201">
        <v>32</v>
      </c>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7"/>
      <c r="CZ94" s="37"/>
      <c r="DA94" s="37"/>
      <c r="DB94" s="37"/>
      <c r="DC94" s="37"/>
      <c r="DD94" s="37"/>
      <c r="DE94" s="37"/>
      <c r="DF94" s="37"/>
      <c r="DG94" s="37"/>
      <c r="DH94" s="37"/>
      <c r="DI94" s="37"/>
      <c r="DJ94" s="37"/>
      <c r="DK94" s="37"/>
      <c r="DL94" s="37"/>
      <c r="DM94" s="37"/>
      <c r="DN94" s="37"/>
      <c r="DO94" s="37"/>
      <c r="DP94" s="37"/>
      <c r="DQ94" s="37"/>
      <c r="DR94" s="37"/>
      <c r="DS94" s="37"/>
      <c r="DT94" s="37"/>
      <c r="DU94" s="37"/>
      <c r="DV94" s="37"/>
      <c r="DW94" s="37"/>
      <c r="DX94" s="37"/>
      <c r="DY94" s="37"/>
      <c r="DZ94" s="37"/>
      <c r="EA94" s="37"/>
      <c r="EB94" s="37"/>
      <c r="EC94" s="37"/>
      <c r="ED94" s="37"/>
      <c r="EE94" s="37"/>
      <c r="EF94" s="37"/>
      <c r="EG94" s="37"/>
      <c r="EH94" s="37"/>
      <c r="EI94" s="37"/>
      <c r="EJ94" s="37"/>
      <c r="EK94" s="37"/>
      <c r="EL94" s="37"/>
      <c r="EM94" s="37"/>
      <c r="EN94" s="37"/>
      <c r="EO94" s="37"/>
      <c r="EP94" s="37"/>
      <c r="EQ94" s="37"/>
      <c r="ER94" s="37"/>
      <c r="ES94" s="37"/>
      <c r="ET94" s="37"/>
      <c r="EU94" s="37"/>
      <c r="EV94" s="37"/>
      <c r="EW94" s="37"/>
      <c r="EX94" s="37"/>
      <c r="EY94" s="37"/>
      <c r="EZ94" s="37"/>
      <c r="FA94" s="37"/>
      <c r="FB94" s="37"/>
      <c r="FC94" s="37"/>
      <c r="FD94" s="37"/>
      <c r="FE94" s="37"/>
      <c r="FF94" s="37"/>
      <c r="FG94" s="37"/>
      <c r="FH94" s="37"/>
      <c r="FI94" s="37"/>
      <c r="FJ94" s="37"/>
      <c r="FK94" s="37"/>
      <c r="FL94" s="37"/>
      <c r="FM94" s="37"/>
      <c r="FN94" s="37"/>
      <c r="FO94" s="37"/>
      <c r="FP94" s="37"/>
      <c r="FQ94" s="37"/>
      <c r="FR94" s="37"/>
      <c r="FS94" s="37"/>
      <c r="FT94" s="37"/>
      <c r="FU94" s="37"/>
      <c r="FV94" s="37"/>
      <c r="FW94" s="37"/>
      <c r="FX94" s="37"/>
      <c r="FY94" s="37"/>
      <c r="FZ94" s="37"/>
      <c r="GA94" s="37"/>
      <c r="GB94" s="37"/>
      <c r="GC94" s="37"/>
      <c r="GD94" s="37"/>
      <c r="GE94" s="37"/>
      <c r="GF94" s="37"/>
      <c r="GG94" s="37"/>
      <c r="GH94" s="37"/>
      <c r="GI94" s="37"/>
      <c r="GJ94" s="37"/>
      <c r="GK94" s="37"/>
      <c r="GL94" s="37"/>
      <c r="GM94" s="37"/>
      <c r="GN94" s="37"/>
      <c r="GO94" s="37"/>
      <c r="GP94" s="37"/>
      <c r="GQ94" s="37"/>
      <c r="GR94" s="37"/>
      <c r="GS94" s="37"/>
      <c r="GT94" s="37"/>
      <c r="GU94" s="37"/>
      <c r="GV94" s="37"/>
      <c r="GW94" s="37"/>
      <c r="GX94" s="37"/>
      <c r="GY94" s="37"/>
      <c r="GZ94" s="37"/>
      <c r="HA94" s="37"/>
      <c r="HB94" s="37"/>
      <c r="HC94" s="37"/>
      <c r="HD94" s="37"/>
      <c r="HE94" s="37"/>
      <c r="HF94" s="37"/>
      <c r="HG94" s="37"/>
      <c r="HH94" s="37"/>
      <c r="HI94" s="37"/>
      <c r="HJ94" s="37"/>
      <c r="HK94" s="37"/>
      <c r="HL94" s="37"/>
      <c r="HM94" s="37"/>
      <c r="HN94" s="37"/>
      <c r="HO94" s="37"/>
      <c r="HP94" s="37"/>
      <c r="HQ94" s="37"/>
      <c r="HR94" s="37"/>
      <c r="HS94" s="37"/>
      <c r="HT94" s="37"/>
      <c r="HU94" s="37"/>
      <c r="HV94" s="37"/>
      <c r="HW94" s="37"/>
      <c r="HX94" s="37"/>
      <c r="HY94" s="37"/>
      <c r="HZ94" s="37"/>
      <c r="IA94" s="37"/>
      <c r="IB94" s="37"/>
      <c r="IC94" s="37"/>
      <c r="ID94" s="37"/>
      <c r="IE94" s="37"/>
      <c r="IF94" s="37"/>
      <c r="IG94" s="37"/>
      <c r="IH94" s="37"/>
      <c r="II94" s="37"/>
      <c r="IJ94" s="37"/>
      <c r="IK94" s="37"/>
      <c r="IL94" s="37"/>
      <c r="IM94" s="37"/>
      <c r="IN94" s="37"/>
      <c r="IO94" s="37"/>
      <c r="IP94" s="37"/>
      <c r="IQ94" s="37"/>
      <c r="IR94" s="37"/>
      <c r="IS94" s="37"/>
      <c r="IT94" s="37"/>
      <c r="IU94" s="37"/>
    </row>
    <row r="95" spans="1:255" customFormat="1" ht="15" customHeight="1" x14ac:dyDescent="0.2">
      <c r="A95" s="184" t="s">
        <v>97</v>
      </c>
      <c r="B95" s="201">
        <v>45</v>
      </c>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7"/>
      <c r="CZ95" s="37"/>
      <c r="DA95" s="37"/>
      <c r="DB95" s="37"/>
      <c r="DC95" s="37"/>
      <c r="DD95" s="37"/>
      <c r="DE95" s="37"/>
      <c r="DF95" s="37"/>
      <c r="DG95" s="37"/>
      <c r="DH95" s="37"/>
      <c r="DI95" s="37"/>
      <c r="DJ95" s="37"/>
      <c r="DK95" s="37"/>
      <c r="DL95" s="37"/>
      <c r="DM95" s="37"/>
      <c r="DN95" s="37"/>
      <c r="DO95" s="37"/>
      <c r="DP95" s="37"/>
      <c r="DQ95" s="37"/>
      <c r="DR95" s="37"/>
      <c r="DS95" s="37"/>
      <c r="DT95" s="37"/>
      <c r="DU95" s="37"/>
      <c r="DV95" s="37"/>
      <c r="DW95" s="37"/>
      <c r="DX95" s="37"/>
      <c r="DY95" s="37"/>
      <c r="DZ95" s="37"/>
      <c r="EA95" s="37"/>
      <c r="EB95" s="37"/>
      <c r="EC95" s="37"/>
      <c r="ED95" s="37"/>
      <c r="EE95" s="37"/>
      <c r="EF95" s="37"/>
      <c r="EG95" s="37"/>
      <c r="EH95" s="37"/>
      <c r="EI95" s="37"/>
      <c r="EJ95" s="37"/>
      <c r="EK95" s="37"/>
      <c r="EL95" s="37"/>
      <c r="EM95" s="37"/>
      <c r="EN95" s="37"/>
      <c r="EO95" s="37"/>
      <c r="EP95" s="37"/>
      <c r="EQ95" s="37"/>
      <c r="ER95" s="37"/>
      <c r="ES95" s="37"/>
      <c r="ET95" s="37"/>
      <c r="EU95" s="37"/>
      <c r="EV95" s="37"/>
      <c r="EW95" s="37"/>
      <c r="EX95" s="37"/>
      <c r="EY95" s="37"/>
      <c r="EZ95" s="37"/>
      <c r="FA95" s="37"/>
      <c r="FB95" s="37"/>
      <c r="FC95" s="37"/>
      <c r="FD95" s="37"/>
      <c r="FE95" s="37"/>
      <c r="FF95" s="37"/>
      <c r="FG95" s="37"/>
      <c r="FH95" s="37"/>
      <c r="FI95" s="37"/>
      <c r="FJ95" s="37"/>
      <c r="FK95" s="37"/>
      <c r="FL95" s="37"/>
      <c r="FM95" s="37"/>
      <c r="FN95" s="37"/>
      <c r="FO95" s="37"/>
      <c r="FP95" s="37"/>
      <c r="FQ95" s="37"/>
      <c r="FR95" s="37"/>
      <c r="FS95" s="37"/>
      <c r="FT95" s="37"/>
      <c r="FU95" s="37"/>
      <c r="FV95" s="37"/>
      <c r="FW95" s="37"/>
      <c r="FX95" s="37"/>
      <c r="FY95" s="37"/>
      <c r="FZ95" s="37"/>
      <c r="GA95" s="37"/>
      <c r="GB95" s="37"/>
      <c r="GC95" s="37"/>
      <c r="GD95" s="37"/>
      <c r="GE95" s="37"/>
      <c r="GF95" s="37"/>
      <c r="GG95" s="37"/>
      <c r="GH95" s="37"/>
      <c r="GI95" s="37"/>
      <c r="GJ95" s="37"/>
      <c r="GK95" s="37"/>
      <c r="GL95" s="37"/>
      <c r="GM95" s="37"/>
      <c r="GN95" s="37"/>
      <c r="GO95" s="37"/>
      <c r="GP95" s="37"/>
      <c r="GQ95" s="37"/>
      <c r="GR95" s="37"/>
      <c r="GS95" s="37"/>
      <c r="GT95" s="37"/>
      <c r="GU95" s="37"/>
      <c r="GV95" s="37"/>
      <c r="GW95" s="37"/>
      <c r="GX95" s="37"/>
      <c r="GY95" s="37"/>
      <c r="GZ95" s="37"/>
      <c r="HA95" s="37"/>
      <c r="HB95" s="37"/>
      <c r="HC95" s="37"/>
      <c r="HD95" s="37"/>
      <c r="HE95" s="37"/>
      <c r="HF95" s="37"/>
      <c r="HG95" s="37"/>
      <c r="HH95" s="37"/>
      <c r="HI95" s="37"/>
      <c r="HJ95" s="37"/>
      <c r="HK95" s="37"/>
      <c r="HL95" s="37"/>
      <c r="HM95" s="37"/>
      <c r="HN95" s="37"/>
      <c r="HO95" s="37"/>
      <c r="HP95" s="37"/>
      <c r="HQ95" s="37"/>
      <c r="HR95" s="37"/>
      <c r="HS95" s="37"/>
      <c r="HT95" s="37"/>
      <c r="HU95" s="37"/>
      <c r="HV95" s="37"/>
      <c r="HW95" s="37"/>
      <c r="HX95" s="37"/>
      <c r="HY95" s="37"/>
      <c r="HZ95" s="37"/>
      <c r="IA95" s="37"/>
      <c r="IB95" s="37"/>
      <c r="IC95" s="37"/>
      <c r="ID95" s="37"/>
      <c r="IE95" s="37"/>
      <c r="IF95" s="37"/>
      <c r="IG95" s="37"/>
      <c r="IH95" s="37"/>
      <c r="II95" s="37"/>
      <c r="IJ95" s="37"/>
      <c r="IK95" s="37"/>
      <c r="IL95" s="37"/>
      <c r="IM95" s="37"/>
      <c r="IN95" s="37"/>
      <c r="IO95" s="37"/>
      <c r="IP95" s="37"/>
      <c r="IQ95" s="37"/>
      <c r="IR95" s="37"/>
      <c r="IS95" s="37"/>
      <c r="IT95" s="37"/>
      <c r="IU95" s="37"/>
    </row>
    <row r="96" spans="1:255" customFormat="1" ht="15" customHeight="1" x14ac:dyDescent="0.2">
      <c r="A96" s="184" t="s">
        <v>94</v>
      </c>
      <c r="B96" s="201">
        <v>1</v>
      </c>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7"/>
      <c r="CZ96" s="37"/>
      <c r="DA96" s="37"/>
      <c r="DB96" s="37"/>
      <c r="DC96" s="37"/>
      <c r="DD96" s="37"/>
      <c r="DE96" s="37"/>
      <c r="DF96" s="37"/>
      <c r="DG96" s="37"/>
      <c r="DH96" s="37"/>
      <c r="DI96" s="37"/>
      <c r="DJ96" s="37"/>
      <c r="DK96" s="37"/>
      <c r="DL96" s="37"/>
      <c r="DM96" s="37"/>
      <c r="DN96" s="37"/>
      <c r="DO96" s="37"/>
      <c r="DP96" s="37"/>
      <c r="DQ96" s="37"/>
      <c r="DR96" s="37"/>
      <c r="DS96" s="37"/>
      <c r="DT96" s="37"/>
      <c r="DU96" s="37"/>
      <c r="DV96" s="37"/>
      <c r="DW96" s="37"/>
      <c r="DX96" s="37"/>
      <c r="DY96" s="37"/>
      <c r="DZ96" s="37"/>
      <c r="EA96" s="37"/>
      <c r="EB96" s="37"/>
      <c r="EC96" s="37"/>
      <c r="ED96" s="37"/>
      <c r="EE96" s="37"/>
      <c r="EF96" s="37"/>
      <c r="EG96" s="37"/>
      <c r="EH96" s="37"/>
      <c r="EI96" s="37"/>
      <c r="EJ96" s="37"/>
      <c r="EK96" s="37"/>
      <c r="EL96" s="37"/>
      <c r="EM96" s="37"/>
      <c r="EN96" s="37"/>
      <c r="EO96" s="37"/>
      <c r="EP96" s="37"/>
      <c r="EQ96" s="37"/>
      <c r="ER96" s="37"/>
      <c r="ES96" s="37"/>
      <c r="ET96" s="37"/>
      <c r="EU96" s="37"/>
      <c r="EV96" s="37"/>
      <c r="EW96" s="37"/>
      <c r="EX96" s="37"/>
      <c r="EY96" s="37"/>
      <c r="EZ96" s="37"/>
      <c r="FA96" s="37"/>
      <c r="FB96" s="37"/>
      <c r="FC96" s="37"/>
      <c r="FD96" s="37"/>
      <c r="FE96" s="37"/>
      <c r="FF96" s="37"/>
      <c r="FG96" s="37"/>
      <c r="FH96" s="37"/>
      <c r="FI96" s="37"/>
      <c r="FJ96" s="37"/>
      <c r="FK96" s="37"/>
      <c r="FL96" s="37"/>
      <c r="FM96" s="37"/>
      <c r="FN96" s="37"/>
      <c r="FO96" s="37"/>
      <c r="FP96" s="37"/>
      <c r="FQ96" s="37"/>
      <c r="FR96" s="37"/>
      <c r="FS96" s="37"/>
      <c r="FT96" s="37"/>
      <c r="FU96" s="37"/>
      <c r="FV96" s="37"/>
      <c r="FW96" s="37"/>
      <c r="FX96" s="37"/>
      <c r="FY96" s="37"/>
      <c r="FZ96" s="37"/>
      <c r="GA96" s="37"/>
      <c r="GB96" s="37"/>
      <c r="GC96" s="37"/>
      <c r="GD96" s="37"/>
      <c r="GE96" s="37"/>
      <c r="GF96" s="37"/>
      <c r="GG96" s="37"/>
      <c r="GH96" s="37"/>
      <c r="GI96" s="37"/>
      <c r="GJ96" s="37"/>
      <c r="GK96" s="37"/>
      <c r="GL96" s="37"/>
      <c r="GM96" s="37"/>
      <c r="GN96" s="37"/>
      <c r="GO96" s="37"/>
      <c r="GP96" s="37"/>
      <c r="GQ96" s="37"/>
      <c r="GR96" s="37"/>
      <c r="GS96" s="37"/>
      <c r="GT96" s="37"/>
      <c r="GU96" s="37"/>
      <c r="GV96" s="37"/>
      <c r="GW96" s="37"/>
      <c r="GX96" s="37"/>
      <c r="GY96" s="37"/>
      <c r="GZ96" s="37"/>
      <c r="HA96" s="37"/>
      <c r="HB96" s="37"/>
      <c r="HC96" s="37"/>
      <c r="HD96" s="37"/>
      <c r="HE96" s="37"/>
      <c r="HF96" s="37"/>
      <c r="HG96" s="37"/>
      <c r="HH96" s="37"/>
      <c r="HI96" s="37"/>
      <c r="HJ96" s="37"/>
      <c r="HK96" s="37"/>
      <c r="HL96" s="37"/>
      <c r="HM96" s="37"/>
      <c r="HN96" s="37"/>
      <c r="HO96" s="37"/>
      <c r="HP96" s="37"/>
      <c r="HQ96" s="37"/>
      <c r="HR96" s="37"/>
      <c r="HS96" s="37"/>
      <c r="HT96" s="37"/>
      <c r="HU96" s="37"/>
      <c r="HV96" s="37"/>
      <c r="HW96" s="37"/>
      <c r="HX96" s="37"/>
      <c r="HY96" s="37"/>
      <c r="HZ96" s="37"/>
      <c r="IA96" s="37"/>
      <c r="IB96" s="37"/>
      <c r="IC96" s="37"/>
      <c r="ID96" s="37"/>
      <c r="IE96" s="37"/>
      <c r="IF96" s="37"/>
      <c r="IG96" s="37"/>
      <c r="IH96" s="37"/>
      <c r="II96" s="37"/>
      <c r="IJ96" s="37"/>
      <c r="IK96" s="37"/>
      <c r="IL96" s="37"/>
      <c r="IM96" s="37"/>
      <c r="IN96" s="37"/>
      <c r="IO96" s="37"/>
      <c r="IP96" s="37"/>
      <c r="IQ96" s="37"/>
      <c r="IR96" s="37"/>
      <c r="IS96" s="37"/>
      <c r="IT96" s="37"/>
      <c r="IU96" s="37"/>
    </row>
    <row r="97" spans="1:256" customFormat="1" ht="15" customHeight="1" x14ac:dyDescent="0.2">
      <c r="A97" s="184" t="s">
        <v>90</v>
      </c>
      <c r="B97" s="201">
        <v>194</v>
      </c>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c r="CW97" s="37"/>
      <c r="CX97" s="37"/>
      <c r="CY97" s="37"/>
      <c r="CZ97" s="37"/>
      <c r="DA97" s="37"/>
      <c r="DB97" s="37"/>
      <c r="DC97" s="37"/>
      <c r="DD97" s="37"/>
      <c r="DE97" s="37"/>
      <c r="DF97" s="37"/>
      <c r="DG97" s="37"/>
      <c r="DH97" s="37"/>
      <c r="DI97" s="37"/>
      <c r="DJ97" s="37"/>
      <c r="DK97" s="37"/>
      <c r="DL97" s="37"/>
      <c r="DM97" s="37"/>
      <c r="DN97" s="37"/>
      <c r="DO97" s="37"/>
      <c r="DP97" s="37"/>
      <c r="DQ97" s="37"/>
      <c r="DR97" s="37"/>
      <c r="DS97" s="37"/>
      <c r="DT97" s="37"/>
      <c r="DU97" s="37"/>
      <c r="DV97" s="37"/>
      <c r="DW97" s="37"/>
      <c r="DX97" s="37"/>
      <c r="DY97" s="37"/>
      <c r="DZ97" s="37"/>
      <c r="EA97" s="37"/>
      <c r="EB97" s="37"/>
      <c r="EC97" s="37"/>
      <c r="ED97" s="37"/>
      <c r="EE97" s="37"/>
      <c r="EF97" s="37"/>
      <c r="EG97" s="37"/>
      <c r="EH97" s="37"/>
      <c r="EI97" s="37"/>
      <c r="EJ97" s="37"/>
      <c r="EK97" s="37"/>
      <c r="EL97" s="37"/>
      <c r="EM97" s="37"/>
      <c r="EN97" s="37"/>
      <c r="EO97" s="37"/>
      <c r="EP97" s="37"/>
      <c r="EQ97" s="37"/>
      <c r="ER97" s="37"/>
      <c r="ES97" s="37"/>
      <c r="ET97" s="37"/>
      <c r="EU97" s="37"/>
      <c r="EV97" s="37"/>
      <c r="EW97" s="37"/>
      <c r="EX97" s="37"/>
      <c r="EY97" s="37"/>
      <c r="EZ97" s="37"/>
      <c r="FA97" s="37"/>
      <c r="FB97" s="37"/>
      <c r="FC97" s="37"/>
      <c r="FD97" s="37"/>
      <c r="FE97" s="37"/>
      <c r="FF97" s="37"/>
      <c r="FG97" s="37"/>
      <c r="FH97" s="37"/>
      <c r="FI97" s="37"/>
      <c r="FJ97" s="37"/>
      <c r="FK97" s="37"/>
      <c r="FL97" s="37"/>
      <c r="FM97" s="37"/>
      <c r="FN97" s="37"/>
      <c r="FO97" s="37"/>
      <c r="FP97" s="37"/>
      <c r="FQ97" s="37"/>
      <c r="FR97" s="37"/>
      <c r="FS97" s="37"/>
      <c r="FT97" s="37"/>
      <c r="FU97" s="37"/>
      <c r="FV97" s="37"/>
      <c r="FW97" s="37"/>
      <c r="FX97" s="37"/>
      <c r="FY97" s="37"/>
      <c r="FZ97" s="37"/>
      <c r="GA97" s="37"/>
      <c r="GB97" s="37"/>
      <c r="GC97" s="37"/>
      <c r="GD97" s="37"/>
      <c r="GE97" s="37"/>
      <c r="GF97" s="37"/>
      <c r="GG97" s="37"/>
      <c r="GH97" s="37"/>
      <c r="GI97" s="37"/>
      <c r="GJ97" s="37"/>
      <c r="GK97" s="37"/>
      <c r="GL97" s="37"/>
      <c r="GM97" s="37"/>
      <c r="GN97" s="37"/>
      <c r="GO97" s="37"/>
      <c r="GP97" s="37"/>
      <c r="GQ97" s="37"/>
      <c r="GR97" s="37"/>
      <c r="GS97" s="37"/>
      <c r="GT97" s="37"/>
      <c r="GU97" s="37"/>
      <c r="GV97" s="37"/>
      <c r="GW97" s="37"/>
      <c r="GX97" s="37"/>
      <c r="GY97" s="37"/>
      <c r="GZ97" s="37"/>
      <c r="HA97" s="37"/>
      <c r="HB97" s="37"/>
      <c r="HC97" s="37"/>
      <c r="HD97" s="37"/>
      <c r="HE97" s="37"/>
      <c r="HF97" s="37"/>
      <c r="HG97" s="37"/>
      <c r="HH97" s="37"/>
      <c r="HI97" s="37"/>
      <c r="HJ97" s="37"/>
      <c r="HK97" s="37"/>
      <c r="HL97" s="37"/>
      <c r="HM97" s="37"/>
      <c r="HN97" s="37"/>
      <c r="HO97" s="37"/>
      <c r="HP97" s="37"/>
      <c r="HQ97" s="37"/>
      <c r="HR97" s="37"/>
      <c r="HS97" s="37"/>
      <c r="HT97" s="37"/>
      <c r="HU97" s="37"/>
      <c r="HV97" s="37"/>
      <c r="HW97" s="37"/>
      <c r="HX97" s="37"/>
      <c r="HY97" s="37"/>
      <c r="HZ97" s="37"/>
      <c r="IA97" s="37"/>
      <c r="IB97" s="37"/>
      <c r="IC97" s="37"/>
      <c r="ID97" s="37"/>
      <c r="IE97" s="37"/>
      <c r="IF97" s="37"/>
      <c r="IG97" s="37"/>
      <c r="IH97" s="37"/>
      <c r="II97" s="37"/>
      <c r="IJ97" s="37"/>
      <c r="IK97" s="37"/>
      <c r="IL97" s="37"/>
      <c r="IM97" s="37"/>
      <c r="IN97" s="37"/>
      <c r="IO97" s="37"/>
      <c r="IP97" s="37"/>
      <c r="IQ97" s="37"/>
      <c r="IR97" s="37"/>
      <c r="IS97" s="37"/>
      <c r="IT97" s="37"/>
      <c r="IU97" s="37"/>
    </row>
    <row r="98" spans="1:256" customFormat="1" ht="15" customHeight="1" x14ac:dyDescent="0.2">
      <c r="A98" s="184" t="s">
        <v>75</v>
      </c>
      <c r="B98" s="201"/>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37"/>
      <c r="CS98" s="37"/>
      <c r="CT98" s="37"/>
      <c r="CU98" s="37"/>
      <c r="CV98" s="37"/>
      <c r="CW98" s="37"/>
      <c r="CX98" s="37"/>
      <c r="CY98" s="37"/>
      <c r="CZ98" s="37"/>
      <c r="DA98" s="37"/>
      <c r="DB98" s="37"/>
      <c r="DC98" s="37"/>
      <c r="DD98" s="37"/>
      <c r="DE98" s="37"/>
      <c r="DF98" s="37"/>
      <c r="DG98" s="37"/>
      <c r="DH98" s="37"/>
      <c r="DI98" s="37"/>
      <c r="DJ98" s="37"/>
      <c r="DK98" s="37"/>
      <c r="DL98" s="37"/>
      <c r="DM98" s="37"/>
      <c r="DN98" s="37"/>
      <c r="DO98" s="37"/>
      <c r="DP98" s="37"/>
      <c r="DQ98" s="37"/>
      <c r="DR98" s="37"/>
      <c r="DS98" s="37"/>
      <c r="DT98" s="37"/>
      <c r="DU98" s="37"/>
      <c r="DV98" s="37"/>
      <c r="DW98" s="37"/>
      <c r="DX98" s="37"/>
      <c r="DY98" s="37"/>
      <c r="DZ98" s="37"/>
      <c r="EA98" s="37"/>
      <c r="EB98" s="37"/>
      <c r="EC98" s="37"/>
      <c r="ED98" s="37"/>
      <c r="EE98" s="37"/>
      <c r="EF98" s="37"/>
      <c r="EG98" s="37"/>
      <c r="EH98" s="37"/>
      <c r="EI98" s="37"/>
      <c r="EJ98" s="37"/>
      <c r="EK98" s="37"/>
      <c r="EL98" s="37"/>
      <c r="EM98" s="37"/>
      <c r="EN98" s="37"/>
      <c r="EO98" s="37"/>
      <c r="EP98" s="37"/>
      <c r="EQ98" s="37"/>
      <c r="ER98" s="37"/>
      <c r="ES98" s="37"/>
      <c r="ET98" s="37"/>
      <c r="EU98" s="37"/>
      <c r="EV98" s="37"/>
      <c r="EW98" s="37"/>
      <c r="EX98" s="37"/>
      <c r="EY98" s="37"/>
      <c r="EZ98" s="37"/>
      <c r="FA98" s="37"/>
      <c r="FB98" s="37"/>
      <c r="FC98" s="37"/>
      <c r="FD98" s="37"/>
      <c r="FE98" s="37"/>
      <c r="FF98" s="37"/>
      <c r="FG98" s="37"/>
      <c r="FH98" s="37"/>
      <c r="FI98" s="37"/>
      <c r="FJ98" s="37"/>
      <c r="FK98" s="37"/>
      <c r="FL98" s="37"/>
      <c r="FM98" s="37"/>
      <c r="FN98" s="37"/>
      <c r="FO98" s="37"/>
      <c r="FP98" s="37"/>
      <c r="FQ98" s="37"/>
      <c r="FR98" s="37"/>
      <c r="FS98" s="37"/>
      <c r="FT98" s="37"/>
      <c r="FU98" s="37"/>
      <c r="FV98" s="37"/>
      <c r="FW98" s="37"/>
      <c r="FX98" s="37"/>
      <c r="FY98" s="37"/>
      <c r="FZ98" s="37"/>
      <c r="GA98" s="37"/>
      <c r="GB98" s="37"/>
      <c r="GC98" s="37"/>
      <c r="GD98" s="37"/>
      <c r="GE98" s="37"/>
      <c r="GF98" s="37"/>
      <c r="GG98" s="37"/>
      <c r="GH98" s="37"/>
      <c r="GI98" s="37"/>
      <c r="GJ98" s="37"/>
      <c r="GK98" s="37"/>
      <c r="GL98" s="37"/>
      <c r="GM98" s="37"/>
      <c r="GN98" s="37"/>
      <c r="GO98" s="37"/>
      <c r="GP98" s="37"/>
      <c r="GQ98" s="37"/>
      <c r="GR98" s="37"/>
      <c r="GS98" s="37"/>
      <c r="GT98" s="37"/>
      <c r="GU98" s="37"/>
      <c r="GV98" s="37"/>
      <c r="GW98" s="37"/>
      <c r="GX98" s="37"/>
      <c r="GY98" s="37"/>
      <c r="GZ98" s="37"/>
      <c r="HA98" s="37"/>
      <c r="HB98" s="37"/>
      <c r="HC98" s="37"/>
      <c r="HD98" s="37"/>
      <c r="HE98" s="37"/>
      <c r="HF98" s="37"/>
      <c r="HG98" s="37"/>
      <c r="HH98" s="37"/>
      <c r="HI98" s="37"/>
      <c r="HJ98" s="37"/>
      <c r="HK98" s="37"/>
      <c r="HL98" s="37"/>
      <c r="HM98" s="37"/>
      <c r="HN98" s="37"/>
      <c r="HO98" s="37"/>
      <c r="HP98" s="37"/>
      <c r="HQ98" s="37"/>
      <c r="HR98" s="37"/>
      <c r="HS98" s="37"/>
      <c r="HT98" s="37"/>
      <c r="HU98" s="37"/>
      <c r="HV98" s="37"/>
      <c r="HW98" s="37"/>
      <c r="HX98" s="37"/>
      <c r="HY98" s="37"/>
      <c r="HZ98" s="37"/>
      <c r="IA98" s="37"/>
      <c r="IB98" s="37"/>
      <c r="IC98" s="37"/>
      <c r="ID98" s="37"/>
      <c r="IE98" s="37"/>
      <c r="IF98" s="37"/>
      <c r="IG98" s="37"/>
      <c r="IH98" s="37"/>
      <c r="II98" s="37"/>
      <c r="IJ98" s="37"/>
      <c r="IK98" s="37"/>
      <c r="IL98" s="37"/>
      <c r="IM98" s="37"/>
      <c r="IN98" s="37"/>
      <c r="IO98" s="37"/>
      <c r="IP98" s="37"/>
      <c r="IQ98" s="37"/>
      <c r="IR98" s="37"/>
      <c r="IS98" s="37"/>
      <c r="IT98" s="37"/>
      <c r="IU98" s="37"/>
    </row>
    <row r="99" spans="1:256" customFormat="1" ht="15" customHeight="1" x14ac:dyDescent="0.2">
      <c r="A99" s="184" t="s">
        <v>82</v>
      </c>
      <c r="B99" s="201">
        <v>14</v>
      </c>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c r="CR99" s="37"/>
      <c r="CS99" s="37"/>
      <c r="CT99" s="37"/>
      <c r="CU99" s="37"/>
      <c r="CV99" s="37"/>
      <c r="CW99" s="37"/>
      <c r="CX99" s="37"/>
      <c r="CY99" s="37"/>
      <c r="CZ99" s="37"/>
      <c r="DA99" s="37"/>
      <c r="DB99" s="37"/>
      <c r="DC99" s="37"/>
      <c r="DD99" s="37"/>
      <c r="DE99" s="37"/>
      <c r="DF99" s="37"/>
      <c r="DG99" s="37"/>
      <c r="DH99" s="37"/>
      <c r="DI99" s="37"/>
      <c r="DJ99" s="37"/>
      <c r="DK99" s="37"/>
      <c r="DL99" s="37"/>
      <c r="DM99" s="37"/>
      <c r="DN99" s="37"/>
      <c r="DO99" s="37"/>
      <c r="DP99" s="37"/>
      <c r="DQ99" s="37"/>
      <c r="DR99" s="37"/>
      <c r="DS99" s="37"/>
      <c r="DT99" s="37"/>
      <c r="DU99" s="37"/>
      <c r="DV99" s="37"/>
      <c r="DW99" s="37"/>
      <c r="DX99" s="37"/>
      <c r="DY99" s="37"/>
      <c r="DZ99" s="37"/>
      <c r="EA99" s="37"/>
      <c r="EB99" s="37"/>
      <c r="EC99" s="37"/>
      <c r="ED99" s="37"/>
      <c r="EE99" s="37"/>
      <c r="EF99" s="37"/>
      <c r="EG99" s="37"/>
      <c r="EH99" s="37"/>
      <c r="EI99" s="37"/>
      <c r="EJ99" s="37"/>
      <c r="EK99" s="37"/>
      <c r="EL99" s="37"/>
      <c r="EM99" s="37"/>
      <c r="EN99" s="37"/>
      <c r="EO99" s="37"/>
      <c r="EP99" s="37"/>
      <c r="EQ99" s="37"/>
      <c r="ER99" s="37"/>
      <c r="ES99" s="37"/>
      <c r="ET99" s="37"/>
      <c r="EU99" s="37"/>
      <c r="EV99" s="37"/>
      <c r="EW99" s="37"/>
      <c r="EX99" s="37"/>
      <c r="EY99" s="37"/>
      <c r="EZ99" s="37"/>
      <c r="FA99" s="37"/>
      <c r="FB99" s="37"/>
      <c r="FC99" s="37"/>
      <c r="FD99" s="37"/>
      <c r="FE99" s="37"/>
      <c r="FF99" s="37"/>
      <c r="FG99" s="37"/>
      <c r="FH99" s="37"/>
      <c r="FI99" s="37"/>
      <c r="FJ99" s="37"/>
      <c r="FK99" s="37"/>
      <c r="FL99" s="37"/>
      <c r="FM99" s="37"/>
      <c r="FN99" s="37"/>
      <c r="FO99" s="37"/>
      <c r="FP99" s="37"/>
      <c r="FQ99" s="37"/>
      <c r="FR99" s="37"/>
      <c r="FS99" s="37"/>
      <c r="FT99" s="37"/>
      <c r="FU99" s="37"/>
      <c r="FV99" s="37"/>
      <c r="FW99" s="37"/>
      <c r="FX99" s="37"/>
      <c r="FY99" s="37"/>
      <c r="FZ99" s="37"/>
      <c r="GA99" s="37"/>
      <c r="GB99" s="37"/>
      <c r="GC99" s="37"/>
      <c r="GD99" s="37"/>
      <c r="GE99" s="37"/>
      <c r="GF99" s="37"/>
      <c r="GG99" s="37"/>
      <c r="GH99" s="37"/>
      <c r="GI99" s="37"/>
      <c r="GJ99" s="37"/>
      <c r="GK99" s="37"/>
      <c r="GL99" s="37"/>
      <c r="GM99" s="37"/>
      <c r="GN99" s="37"/>
      <c r="GO99" s="37"/>
      <c r="GP99" s="37"/>
      <c r="GQ99" s="37"/>
      <c r="GR99" s="37"/>
      <c r="GS99" s="37"/>
      <c r="GT99" s="37"/>
      <c r="GU99" s="37"/>
      <c r="GV99" s="37"/>
      <c r="GW99" s="37"/>
      <c r="GX99" s="37"/>
      <c r="GY99" s="37"/>
      <c r="GZ99" s="37"/>
      <c r="HA99" s="37"/>
      <c r="HB99" s="37"/>
      <c r="HC99" s="37"/>
      <c r="HD99" s="37"/>
      <c r="HE99" s="37"/>
      <c r="HF99" s="37"/>
      <c r="HG99" s="37"/>
      <c r="HH99" s="37"/>
      <c r="HI99" s="37"/>
      <c r="HJ99" s="37"/>
      <c r="HK99" s="37"/>
      <c r="HL99" s="37"/>
      <c r="HM99" s="37"/>
      <c r="HN99" s="37"/>
      <c r="HO99" s="37"/>
      <c r="HP99" s="37"/>
      <c r="HQ99" s="37"/>
      <c r="HR99" s="37"/>
      <c r="HS99" s="37"/>
      <c r="HT99" s="37"/>
      <c r="HU99" s="37"/>
      <c r="HV99" s="37"/>
      <c r="HW99" s="37"/>
      <c r="HX99" s="37"/>
      <c r="HY99" s="37"/>
      <c r="HZ99" s="37"/>
      <c r="IA99" s="37"/>
      <c r="IB99" s="37"/>
      <c r="IC99" s="37"/>
      <c r="ID99" s="37"/>
      <c r="IE99" s="37"/>
      <c r="IF99" s="37"/>
      <c r="IG99" s="37"/>
      <c r="IH99" s="37"/>
      <c r="II99" s="37"/>
      <c r="IJ99" s="37"/>
      <c r="IK99" s="37"/>
      <c r="IL99" s="37"/>
      <c r="IM99" s="37"/>
      <c r="IN99" s="37"/>
      <c r="IO99" s="37"/>
      <c r="IP99" s="37"/>
      <c r="IQ99" s="37"/>
      <c r="IR99" s="37"/>
      <c r="IS99" s="37"/>
      <c r="IT99" s="37"/>
      <c r="IU99" s="37"/>
    </row>
    <row r="100" spans="1:256" customFormat="1" ht="15" customHeight="1" x14ac:dyDescent="0.2">
      <c r="A100" s="184" t="s">
        <v>91</v>
      </c>
      <c r="B100" s="201">
        <v>111</v>
      </c>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c r="DB100" s="37"/>
      <c r="DC100" s="37"/>
      <c r="DD100" s="37"/>
      <c r="DE100" s="37"/>
      <c r="DF100" s="37"/>
      <c r="DG100" s="37"/>
      <c r="DH100" s="37"/>
      <c r="DI100" s="37"/>
      <c r="DJ100" s="37"/>
      <c r="DK100" s="37"/>
      <c r="DL100" s="37"/>
      <c r="DM100" s="37"/>
      <c r="DN100" s="37"/>
      <c r="DO100" s="37"/>
      <c r="DP100" s="37"/>
      <c r="DQ100" s="37"/>
      <c r="DR100" s="37"/>
      <c r="DS100" s="37"/>
      <c r="DT100" s="37"/>
      <c r="DU100" s="37"/>
      <c r="DV100" s="37"/>
      <c r="DW100" s="37"/>
      <c r="DX100" s="37"/>
      <c r="DY100" s="37"/>
      <c r="DZ100" s="37"/>
      <c r="EA100" s="37"/>
      <c r="EB100" s="37"/>
      <c r="EC100" s="37"/>
      <c r="ED100" s="37"/>
      <c r="EE100" s="37"/>
      <c r="EF100" s="37"/>
      <c r="EG100" s="37"/>
      <c r="EH100" s="37"/>
      <c r="EI100" s="37"/>
      <c r="EJ100" s="37"/>
      <c r="EK100" s="37"/>
      <c r="EL100" s="37"/>
      <c r="EM100" s="37"/>
      <c r="EN100" s="37"/>
      <c r="EO100" s="37"/>
      <c r="EP100" s="37"/>
      <c r="EQ100" s="37"/>
      <c r="ER100" s="37"/>
      <c r="ES100" s="37"/>
      <c r="ET100" s="37"/>
      <c r="EU100" s="37"/>
      <c r="EV100" s="37"/>
      <c r="EW100" s="37"/>
      <c r="EX100" s="37"/>
      <c r="EY100" s="37"/>
      <c r="EZ100" s="37"/>
      <c r="FA100" s="37"/>
      <c r="FB100" s="37"/>
      <c r="FC100" s="37"/>
      <c r="FD100" s="37"/>
      <c r="FE100" s="37"/>
      <c r="FF100" s="37"/>
      <c r="FG100" s="37"/>
      <c r="FH100" s="37"/>
      <c r="FI100" s="37"/>
      <c r="FJ100" s="37"/>
      <c r="FK100" s="37"/>
      <c r="FL100" s="37"/>
      <c r="FM100" s="37"/>
      <c r="FN100" s="37"/>
      <c r="FO100" s="37"/>
      <c r="FP100" s="37"/>
      <c r="FQ100" s="37"/>
      <c r="FR100" s="37"/>
      <c r="FS100" s="37"/>
      <c r="FT100" s="37"/>
      <c r="FU100" s="37"/>
      <c r="FV100" s="37"/>
      <c r="FW100" s="37"/>
      <c r="FX100" s="37"/>
      <c r="FY100" s="37"/>
      <c r="FZ100" s="37"/>
      <c r="GA100" s="37"/>
      <c r="GB100" s="37"/>
      <c r="GC100" s="37"/>
      <c r="GD100" s="37"/>
      <c r="GE100" s="37"/>
      <c r="GF100" s="37"/>
      <c r="GG100" s="37"/>
      <c r="GH100" s="37"/>
      <c r="GI100" s="37"/>
      <c r="GJ100" s="37"/>
      <c r="GK100" s="37"/>
      <c r="GL100" s="37"/>
      <c r="GM100" s="37"/>
      <c r="GN100" s="37"/>
      <c r="GO100" s="37"/>
      <c r="GP100" s="37"/>
      <c r="GQ100" s="37"/>
      <c r="GR100" s="37"/>
      <c r="GS100" s="37"/>
      <c r="GT100" s="37"/>
      <c r="GU100" s="37"/>
      <c r="GV100" s="37"/>
      <c r="GW100" s="37"/>
      <c r="GX100" s="37"/>
      <c r="GY100" s="37"/>
      <c r="GZ100" s="37"/>
      <c r="HA100" s="37"/>
      <c r="HB100" s="37"/>
      <c r="HC100" s="37"/>
      <c r="HD100" s="37"/>
      <c r="HE100" s="37"/>
      <c r="HF100" s="37"/>
      <c r="HG100" s="37"/>
      <c r="HH100" s="37"/>
      <c r="HI100" s="37"/>
      <c r="HJ100" s="37"/>
      <c r="HK100" s="37"/>
      <c r="HL100" s="37"/>
      <c r="HM100" s="37"/>
      <c r="HN100" s="37"/>
      <c r="HO100" s="37"/>
      <c r="HP100" s="37"/>
      <c r="HQ100" s="37"/>
      <c r="HR100" s="37"/>
      <c r="HS100" s="37"/>
      <c r="HT100" s="37"/>
      <c r="HU100" s="37"/>
      <c r="HV100" s="37"/>
      <c r="HW100" s="37"/>
      <c r="HX100" s="37"/>
      <c r="HY100" s="37"/>
      <c r="HZ100" s="37"/>
      <c r="IA100" s="37"/>
      <c r="IB100" s="37"/>
      <c r="IC100" s="37"/>
      <c r="ID100" s="37"/>
      <c r="IE100" s="37"/>
      <c r="IF100" s="37"/>
      <c r="IG100" s="37"/>
      <c r="IH100" s="37"/>
      <c r="II100" s="37"/>
      <c r="IJ100" s="37"/>
      <c r="IK100" s="37"/>
      <c r="IL100" s="37"/>
      <c r="IM100" s="37"/>
      <c r="IN100" s="37"/>
      <c r="IO100" s="37"/>
      <c r="IP100" s="37"/>
      <c r="IQ100" s="37"/>
      <c r="IR100" s="37"/>
      <c r="IS100" s="37"/>
      <c r="IT100" s="37"/>
      <c r="IU100" s="37"/>
    </row>
    <row r="101" spans="1:256" customFormat="1" ht="15" customHeight="1" x14ac:dyDescent="0.2">
      <c r="A101" s="184" t="s">
        <v>105</v>
      </c>
      <c r="B101" s="201">
        <v>54</v>
      </c>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DE101" s="37"/>
      <c r="DF101" s="37"/>
      <c r="DG101" s="37"/>
      <c r="DH101" s="37"/>
      <c r="DI101" s="37"/>
      <c r="DJ101" s="37"/>
      <c r="DK101" s="37"/>
      <c r="DL101" s="37"/>
      <c r="DM101" s="37"/>
      <c r="DN101" s="37"/>
      <c r="DO101" s="37"/>
      <c r="DP101" s="37"/>
      <c r="DQ101" s="37"/>
      <c r="DR101" s="37"/>
      <c r="DS101" s="37"/>
      <c r="DT101" s="37"/>
      <c r="DU101" s="37"/>
      <c r="DV101" s="37"/>
      <c r="DW101" s="37"/>
      <c r="DX101" s="37"/>
      <c r="DY101" s="37"/>
      <c r="DZ101" s="37"/>
      <c r="EA101" s="37"/>
      <c r="EB101" s="37"/>
      <c r="EC101" s="37"/>
      <c r="ED101" s="37"/>
      <c r="EE101" s="37"/>
      <c r="EF101" s="37"/>
      <c r="EG101" s="37"/>
      <c r="EH101" s="37"/>
      <c r="EI101" s="37"/>
      <c r="EJ101" s="37"/>
      <c r="EK101" s="37"/>
      <c r="EL101" s="37"/>
      <c r="EM101" s="37"/>
      <c r="EN101" s="37"/>
      <c r="EO101" s="37"/>
      <c r="EP101" s="37"/>
      <c r="EQ101" s="37"/>
      <c r="ER101" s="37"/>
      <c r="ES101" s="37"/>
      <c r="ET101" s="37"/>
      <c r="EU101" s="37"/>
      <c r="EV101" s="37"/>
      <c r="EW101" s="37"/>
      <c r="EX101" s="37"/>
      <c r="EY101" s="37"/>
      <c r="EZ101" s="37"/>
      <c r="FA101" s="37"/>
      <c r="FB101" s="37"/>
      <c r="FC101" s="37"/>
      <c r="FD101" s="37"/>
      <c r="FE101" s="37"/>
      <c r="FF101" s="37"/>
      <c r="FG101" s="37"/>
      <c r="FH101" s="37"/>
      <c r="FI101" s="37"/>
      <c r="FJ101" s="37"/>
      <c r="FK101" s="37"/>
      <c r="FL101" s="37"/>
      <c r="FM101" s="37"/>
      <c r="FN101" s="37"/>
      <c r="FO101" s="37"/>
      <c r="FP101" s="37"/>
      <c r="FQ101" s="37"/>
      <c r="FR101" s="37"/>
      <c r="FS101" s="37"/>
      <c r="FT101" s="37"/>
      <c r="FU101" s="37"/>
      <c r="FV101" s="37"/>
      <c r="FW101" s="37"/>
      <c r="FX101" s="37"/>
      <c r="FY101" s="37"/>
      <c r="FZ101" s="37"/>
      <c r="GA101" s="37"/>
      <c r="GB101" s="37"/>
      <c r="GC101" s="37"/>
      <c r="GD101" s="37"/>
      <c r="GE101" s="37"/>
      <c r="GF101" s="37"/>
      <c r="GG101" s="37"/>
      <c r="GH101" s="37"/>
      <c r="GI101" s="37"/>
      <c r="GJ101" s="37"/>
      <c r="GK101" s="37"/>
      <c r="GL101" s="37"/>
      <c r="GM101" s="37"/>
      <c r="GN101" s="37"/>
      <c r="GO101" s="37"/>
      <c r="GP101" s="37"/>
      <c r="GQ101" s="37"/>
      <c r="GR101" s="37"/>
      <c r="GS101" s="37"/>
      <c r="GT101" s="37"/>
      <c r="GU101" s="37"/>
      <c r="GV101" s="37"/>
      <c r="GW101" s="37"/>
      <c r="GX101" s="37"/>
      <c r="GY101" s="37"/>
      <c r="GZ101" s="37"/>
      <c r="HA101" s="37"/>
      <c r="HB101" s="37"/>
      <c r="HC101" s="37"/>
      <c r="HD101" s="37"/>
      <c r="HE101" s="37"/>
      <c r="HF101" s="37"/>
      <c r="HG101" s="37"/>
      <c r="HH101" s="37"/>
      <c r="HI101" s="37"/>
      <c r="HJ101" s="37"/>
      <c r="HK101" s="37"/>
      <c r="HL101" s="37"/>
      <c r="HM101" s="37"/>
      <c r="HN101" s="37"/>
      <c r="HO101" s="37"/>
      <c r="HP101" s="37"/>
      <c r="HQ101" s="37"/>
      <c r="HR101" s="37"/>
      <c r="HS101" s="37"/>
      <c r="HT101" s="37"/>
      <c r="HU101" s="37"/>
      <c r="HV101" s="37"/>
      <c r="HW101" s="37"/>
      <c r="HX101" s="37"/>
      <c r="HY101" s="37"/>
      <c r="HZ101" s="37"/>
      <c r="IA101" s="37"/>
      <c r="IB101" s="37"/>
      <c r="IC101" s="37"/>
      <c r="ID101" s="37"/>
      <c r="IE101" s="37"/>
      <c r="IF101" s="37"/>
      <c r="IG101" s="37"/>
      <c r="IH101" s="37"/>
      <c r="II101" s="37"/>
      <c r="IJ101" s="37"/>
      <c r="IK101" s="37"/>
      <c r="IL101" s="37"/>
      <c r="IM101" s="37"/>
      <c r="IN101" s="37"/>
      <c r="IO101" s="37"/>
      <c r="IP101" s="37"/>
      <c r="IQ101" s="37"/>
      <c r="IR101" s="37"/>
      <c r="IS101" s="37"/>
      <c r="IT101" s="37"/>
      <c r="IU101" s="37"/>
    </row>
    <row r="102" spans="1:256" customFormat="1" ht="15" customHeight="1" x14ac:dyDescent="0.2">
      <c r="A102" s="184" t="s">
        <v>84</v>
      </c>
      <c r="B102" s="201">
        <v>3</v>
      </c>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37"/>
      <c r="CS102" s="37"/>
      <c r="CT102" s="37"/>
      <c r="CU102" s="37"/>
      <c r="CV102" s="37"/>
      <c r="CW102" s="37"/>
      <c r="CX102" s="37"/>
      <c r="CY102" s="37"/>
      <c r="CZ102" s="37"/>
      <c r="DA102" s="37"/>
      <c r="DB102" s="37"/>
      <c r="DC102" s="37"/>
      <c r="DD102" s="37"/>
      <c r="DE102" s="37"/>
      <c r="DF102" s="37"/>
      <c r="DG102" s="37"/>
      <c r="DH102" s="37"/>
      <c r="DI102" s="37"/>
      <c r="DJ102" s="37"/>
      <c r="DK102" s="37"/>
      <c r="DL102" s="37"/>
      <c r="DM102" s="37"/>
      <c r="DN102" s="37"/>
      <c r="DO102" s="37"/>
      <c r="DP102" s="37"/>
      <c r="DQ102" s="37"/>
      <c r="DR102" s="37"/>
      <c r="DS102" s="37"/>
      <c r="DT102" s="37"/>
      <c r="DU102" s="37"/>
      <c r="DV102" s="37"/>
      <c r="DW102" s="37"/>
      <c r="DX102" s="37"/>
      <c r="DY102" s="37"/>
      <c r="DZ102" s="37"/>
      <c r="EA102" s="37"/>
      <c r="EB102" s="37"/>
      <c r="EC102" s="37"/>
      <c r="ED102" s="37"/>
      <c r="EE102" s="37"/>
      <c r="EF102" s="37"/>
      <c r="EG102" s="37"/>
      <c r="EH102" s="37"/>
      <c r="EI102" s="37"/>
      <c r="EJ102" s="37"/>
      <c r="EK102" s="37"/>
      <c r="EL102" s="37"/>
      <c r="EM102" s="37"/>
      <c r="EN102" s="37"/>
      <c r="EO102" s="37"/>
      <c r="EP102" s="37"/>
      <c r="EQ102" s="37"/>
      <c r="ER102" s="37"/>
      <c r="ES102" s="37"/>
      <c r="ET102" s="37"/>
      <c r="EU102" s="37"/>
      <c r="EV102" s="37"/>
      <c r="EW102" s="37"/>
      <c r="EX102" s="37"/>
      <c r="EY102" s="37"/>
      <c r="EZ102" s="37"/>
      <c r="FA102" s="37"/>
      <c r="FB102" s="37"/>
      <c r="FC102" s="37"/>
      <c r="FD102" s="37"/>
      <c r="FE102" s="37"/>
      <c r="FF102" s="37"/>
      <c r="FG102" s="37"/>
      <c r="FH102" s="37"/>
      <c r="FI102" s="37"/>
      <c r="FJ102" s="37"/>
      <c r="FK102" s="37"/>
      <c r="FL102" s="37"/>
      <c r="FM102" s="37"/>
      <c r="FN102" s="37"/>
      <c r="FO102" s="37"/>
      <c r="FP102" s="37"/>
      <c r="FQ102" s="37"/>
      <c r="FR102" s="37"/>
      <c r="FS102" s="37"/>
      <c r="FT102" s="37"/>
      <c r="FU102" s="37"/>
      <c r="FV102" s="37"/>
      <c r="FW102" s="37"/>
      <c r="FX102" s="37"/>
      <c r="FY102" s="37"/>
      <c r="FZ102" s="37"/>
      <c r="GA102" s="37"/>
      <c r="GB102" s="37"/>
      <c r="GC102" s="37"/>
      <c r="GD102" s="37"/>
      <c r="GE102" s="37"/>
      <c r="GF102" s="37"/>
      <c r="GG102" s="37"/>
      <c r="GH102" s="37"/>
      <c r="GI102" s="37"/>
      <c r="GJ102" s="37"/>
      <c r="GK102" s="37"/>
      <c r="GL102" s="37"/>
      <c r="GM102" s="37"/>
      <c r="GN102" s="37"/>
      <c r="GO102" s="37"/>
      <c r="GP102" s="37"/>
      <c r="GQ102" s="37"/>
      <c r="GR102" s="37"/>
      <c r="GS102" s="37"/>
      <c r="GT102" s="37"/>
      <c r="GU102" s="37"/>
      <c r="GV102" s="37"/>
      <c r="GW102" s="37"/>
      <c r="GX102" s="37"/>
      <c r="GY102" s="37"/>
      <c r="GZ102" s="37"/>
      <c r="HA102" s="37"/>
      <c r="HB102" s="37"/>
      <c r="HC102" s="37"/>
      <c r="HD102" s="37"/>
      <c r="HE102" s="37"/>
      <c r="HF102" s="37"/>
      <c r="HG102" s="37"/>
      <c r="HH102" s="37"/>
      <c r="HI102" s="37"/>
      <c r="HJ102" s="37"/>
      <c r="HK102" s="37"/>
      <c r="HL102" s="37"/>
      <c r="HM102" s="37"/>
      <c r="HN102" s="37"/>
      <c r="HO102" s="37"/>
      <c r="HP102" s="37"/>
      <c r="HQ102" s="37"/>
      <c r="HR102" s="37"/>
      <c r="HS102" s="37"/>
      <c r="HT102" s="37"/>
      <c r="HU102" s="37"/>
      <c r="HV102" s="37"/>
      <c r="HW102" s="37"/>
      <c r="HX102" s="37"/>
      <c r="HY102" s="37"/>
      <c r="HZ102" s="37"/>
      <c r="IA102" s="37"/>
      <c r="IB102" s="37"/>
      <c r="IC102" s="37"/>
      <c r="ID102" s="37"/>
      <c r="IE102" s="37"/>
      <c r="IF102" s="37"/>
      <c r="IG102" s="37"/>
      <c r="IH102" s="37"/>
      <c r="II102" s="37"/>
      <c r="IJ102" s="37"/>
      <c r="IK102" s="37"/>
      <c r="IL102" s="37"/>
      <c r="IM102" s="37"/>
      <c r="IN102" s="37"/>
      <c r="IO102" s="37"/>
      <c r="IP102" s="37"/>
      <c r="IQ102" s="37"/>
      <c r="IR102" s="37"/>
      <c r="IS102" s="37"/>
      <c r="IT102" s="37"/>
      <c r="IU102" s="37"/>
    </row>
    <row r="103" spans="1:256" customFormat="1" ht="15" customHeight="1" thickBot="1" x14ac:dyDescent="0.25">
      <c r="A103" s="202"/>
      <c r="B103" s="204"/>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c r="CU103" s="37"/>
      <c r="CV103" s="37"/>
      <c r="CW103" s="37"/>
      <c r="CX103" s="37"/>
      <c r="CY103" s="37"/>
      <c r="CZ103" s="37"/>
      <c r="DA103" s="37"/>
      <c r="DB103" s="37"/>
      <c r="DC103" s="37"/>
      <c r="DD103" s="37"/>
      <c r="DE103" s="37"/>
      <c r="DF103" s="37"/>
      <c r="DG103" s="37"/>
      <c r="DH103" s="37"/>
      <c r="DI103" s="37"/>
      <c r="DJ103" s="37"/>
      <c r="DK103" s="37"/>
      <c r="DL103" s="37"/>
      <c r="DM103" s="37"/>
      <c r="DN103" s="37"/>
      <c r="DO103" s="37"/>
      <c r="DP103" s="37"/>
      <c r="DQ103" s="37"/>
      <c r="DR103" s="37"/>
      <c r="DS103" s="37"/>
      <c r="DT103" s="37"/>
      <c r="DU103" s="37"/>
      <c r="DV103" s="37"/>
      <c r="DW103" s="37"/>
      <c r="DX103" s="37"/>
      <c r="DY103" s="37"/>
      <c r="DZ103" s="37"/>
      <c r="EA103" s="37"/>
      <c r="EB103" s="37"/>
      <c r="EC103" s="37"/>
      <c r="ED103" s="37"/>
      <c r="EE103" s="37"/>
      <c r="EF103" s="37"/>
      <c r="EG103" s="37"/>
      <c r="EH103" s="37"/>
      <c r="EI103" s="37"/>
      <c r="EJ103" s="37"/>
      <c r="EK103" s="37"/>
      <c r="EL103" s="37"/>
      <c r="EM103" s="37"/>
      <c r="EN103" s="37"/>
      <c r="EO103" s="37"/>
      <c r="EP103" s="37"/>
      <c r="EQ103" s="37"/>
      <c r="ER103" s="37"/>
      <c r="ES103" s="37"/>
      <c r="ET103" s="37"/>
      <c r="EU103" s="37"/>
      <c r="EV103" s="37"/>
      <c r="EW103" s="37"/>
      <c r="EX103" s="37"/>
      <c r="EY103" s="37"/>
      <c r="EZ103" s="37"/>
      <c r="FA103" s="37"/>
      <c r="FB103" s="37"/>
      <c r="FC103" s="37"/>
      <c r="FD103" s="37"/>
      <c r="FE103" s="37"/>
      <c r="FF103" s="37"/>
      <c r="FG103" s="37"/>
      <c r="FH103" s="37"/>
      <c r="FI103" s="37"/>
      <c r="FJ103" s="37"/>
      <c r="FK103" s="37"/>
      <c r="FL103" s="37"/>
      <c r="FM103" s="37"/>
      <c r="FN103" s="37"/>
      <c r="FO103" s="37"/>
      <c r="FP103" s="37"/>
      <c r="FQ103" s="37"/>
      <c r="FR103" s="37"/>
      <c r="FS103" s="37"/>
      <c r="FT103" s="37"/>
      <c r="FU103" s="37"/>
      <c r="FV103" s="37"/>
      <c r="FW103" s="37"/>
      <c r="FX103" s="37"/>
      <c r="FY103" s="37"/>
      <c r="FZ103" s="37"/>
      <c r="GA103" s="37"/>
      <c r="GB103" s="37"/>
      <c r="GC103" s="37"/>
      <c r="GD103" s="37"/>
      <c r="GE103" s="37"/>
      <c r="GF103" s="37"/>
      <c r="GG103" s="37"/>
      <c r="GH103" s="37"/>
      <c r="GI103" s="37"/>
      <c r="GJ103" s="37"/>
      <c r="GK103" s="37"/>
      <c r="GL103" s="37"/>
      <c r="GM103" s="37"/>
      <c r="GN103" s="37"/>
      <c r="GO103" s="37"/>
      <c r="GP103" s="37"/>
      <c r="GQ103" s="37"/>
      <c r="GR103" s="37"/>
      <c r="GS103" s="37"/>
      <c r="GT103" s="37"/>
      <c r="GU103" s="37"/>
      <c r="GV103" s="37"/>
      <c r="GW103" s="37"/>
      <c r="GX103" s="37"/>
      <c r="GY103" s="37"/>
      <c r="GZ103" s="37"/>
      <c r="HA103" s="37"/>
      <c r="HB103" s="37"/>
      <c r="HC103" s="37"/>
      <c r="HD103" s="37"/>
      <c r="HE103" s="37"/>
      <c r="HF103" s="37"/>
      <c r="HG103" s="37"/>
      <c r="HH103" s="37"/>
      <c r="HI103" s="37"/>
      <c r="HJ103" s="37"/>
      <c r="HK103" s="37"/>
      <c r="HL103" s="37"/>
      <c r="HM103" s="37"/>
      <c r="HN103" s="37"/>
      <c r="HO103" s="37"/>
      <c r="HP103" s="37"/>
      <c r="HQ103" s="37"/>
      <c r="HR103" s="37"/>
      <c r="HS103" s="37"/>
      <c r="HT103" s="37"/>
      <c r="HU103" s="37"/>
      <c r="HV103" s="37"/>
      <c r="HW103" s="37"/>
      <c r="HX103" s="37"/>
      <c r="HY103" s="37"/>
      <c r="HZ103" s="37"/>
      <c r="IA103" s="37"/>
      <c r="IB103" s="37"/>
      <c r="IC103" s="37"/>
      <c r="ID103" s="37"/>
      <c r="IE103" s="37"/>
      <c r="IF103" s="37"/>
      <c r="IG103" s="37"/>
      <c r="IH103" s="37"/>
      <c r="II103" s="37"/>
      <c r="IJ103" s="37"/>
      <c r="IK103" s="37"/>
      <c r="IL103" s="37"/>
      <c r="IM103" s="37"/>
      <c r="IN103" s="37"/>
      <c r="IO103" s="37"/>
      <c r="IP103" s="37"/>
      <c r="IQ103" s="37"/>
      <c r="IR103" s="37"/>
      <c r="IS103" s="37"/>
      <c r="IT103" s="37"/>
      <c r="IU103" s="37"/>
    </row>
    <row r="104" spans="1:256" customFormat="1" ht="13.5" thickBot="1" x14ac:dyDescent="0.25">
      <c r="A104" s="191" t="s">
        <v>73</v>
      </c>
      <c r="B104" s="206">
        <v>852</v>
      </c>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c r="DB104" s="37"/>
      <c r="DC104" s="37"/>
      <c r="DD104" s="37"/>
      <c r="DE104" s="37"/>
      <c r="DF104" s="37"/>
      <c r="DG104" s="37"/>
      <c r="DH104" s="37"/>
      <c r="DI104" s="37"/>
      <c r="DJ104" s="37"/>
      <c r="DK104" s="37"/>
      <c r="DL104" s="37"/>
      <c r="DM104" s="37"/>
      <c r="DN104" s="37"/>
      <c r="DO104" s="37"/>
      <c r="DP104" s="37"/>
      <c r="DQ104" s="37"/>
      <c r="DR104" s="37"/>
      <c r="DS104" s="37"/>
      <c r="DT104" s="37"/>
      <c r="DU104" s="37"/>
      <c r="DV104" s="37"/>
      <c r="DW104" s="37"/>
      <c r="DX104" s="37"/>
      <c r="DY104" s="37"/>
      <c r="DZ104" s="37"/>
      <c r="EA104" s="37"/>
      <c r="EB104" s="37"/>
      <c r="EC104" s="37"/>
      <c r="ED104" s="37"/>
      <c r="EE104" s="37"/>
      <c r="EF104" s="37"/>
      <c r="EG104" s="37"/>
      <c r="EH104" s="37"/>
      <c r="EI104" s="37"/>
      <c r="EJ104" s="37"/>
      <c r="EK104" s="37"/>
      <c r="EL104" s="37"/>
      <c r="EM104" s="37"/>
      <c r="EN104" s="37"/>
      <c r="EO104" s="37"/>
      <c r="EP104" s="37"/>
      <c r="EQ104" s="37"/>
      <c r="ER104" s="37"/>
      <c r="ES104" s="37"/>
      <c r="ET104" s="37"/>
      <c r="EU104" s="37"/>
      <c r="EV104" s="37"/>
      <c r="EW104" s="37"/>
      <c r="EX104" s="37"/>
      <c r="EY104" s="37"/>
      <c r="EZ104" s="37"/>
      <c r="FA104" s="37"/>
      <c r="FB104" s="37"/>
      <c r="FC104" s="37"/>
      <c r="FD104" s="37"/>
      <c r="FE104" s="37"/>
      <c r="FF104" s="37"/>
      <c r="FG104" s="37"/>
      <c r="FH104" s="37"/>
      <c r="FI104" s="37"/>
      <c r="FJ104" s="37"/>
      <c r="FK104" s="37"/>
      <c r="FL104" s="37"/>
      <c r="FM104" s="37"/>
      <c r="FN104" s="37"/>
      <c r="FO104" s="37"/>
      <c r="FP104" s="37"/>
      <c r="FQ104" s="37"/>
      <c r="FR104" s="37"/>
      <c r="FS104" s="37"/>
      <c r="FT104" s="37"/>
      <c r="FU104" s="37"/>
      <c r="FV104" s="37"/>
      <c r="FW104" s="37"/>
      <c r="FX104" s="37"/>
      <c r="FY104" s="37"/>
      <c r="FZ104" s="37"/>
      <c r="GA104" s="37"/>
      <c r="GB104" s="37"/>
      <c r="GC104" s="37"/>
      <c r="GD104" s="37"/>
      <c r="GE104" s="37"/>
      <c r="GF104" s="37"/>
      <c r="GG104" s="37"/>
      <c r="GH104" s="37"/>
      <c r="GI104" s="37"/>
      <c r="GJ104" s="37"/>
      <c r="GK104" s="37"/>
      <c r="GL104" s="37"/>
      <c r="GM104" s="37"/>
      <c r="GN104" s="37"/>
      <c r="GO104" s="37"/>
      <c r="GP104" s="37"/>
      <c r="GQ104" s="37"/>
      <c r="GR104" s="37"/>
      <c r="GS104" s="37"/>
      <c r="GT104" s="37"/>
      <c r="GU104" s="37"/>
      <c r="GV104" s="37"/>
      <c r="GW104" s="37"/>
      <c r="GX104" s="37"/>
      <c r="GY104" s="37"/>
      <c r="GZ104" s="37"/>
      <c r="HA104" s="37"/>
      <c r="HB104" s="37"/>
      <c r="HC104" s="37"/>
      <c r="HD104" s="37"/>
      <c r="HE104" s="37"/>
      <c r="HF104" s="37"/>
      <c r="HG104" s="37"/>
      <c r="HH104" s="37"/>
      <c r="HI104" s="37"/>
      <c r="HJ104" s="37"/>
      <c r="HK104" s="37"/>
      <c r="HL104" s="37"/>
      <c r="HM104" s="37"/>
      <c r="HN104" s="37"/>
      <c r="HO104" s="37"/>
      <c r="HP104" s="37"/>
      <c r="HQ104" s="37"/>
      <c r="HR104" s="37"/>
      <c r="HS104" s="37"/>
      <c r="HT104" s="37"/>
      <c r="HU104" s="37"/>
      <c r="HV104" s="37"/>
      <c r="HW104" s="37"/>
      <c r="HX104" s="37"/>
      <c r="HY104" s="37"/>
      <c r="HZ104" s="37"/>
      <c r="IA104" s="37"/>
      <c r="IB104" s="37"/>
      <c r="IC104" s="37"/>
      <c r="ID104" s="37"/>
      <c r="IE104" s="37"/>
      <c r="IF104" s="37"/>
      <c r="IG104" s="37"/>
      <c r="IH104" s="37"/>
      <c r="II104" s="37"/>
      <c r="IJ104" s="37"/>
      <c r="IK104" s="37"/>
      <c r="IL104" s="37"/>
      <c r="IM104" s="37"/>
      <c r="IN104" s="37"/>
      <c r="IO104" s="37"/>
      <c r="IP104" s="37"/>
      <c r="IQ104" s="37"/>
      <c r="IR104" s="37"/>
      <c r="IS104" s="37"/>
      <c r="IT104" s="37"/>
      <c r="IU104" s="37"/>
    </row>
    <row r="105" spans="1:256" customFormat="1" x14ac:dyDescent="0.2">
      <c r="A105" s="409"/>
      <c r="B105" s="409"/>
      <c r="C105" s="20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c r="CX105" s="37"/>
      <c r="CY105" s="37"/>
      <c r="CZ105" s="37"/>
      <c r="DA105" s="37"/>
      <c r="DB105" s="37"/>
      <c r="DC105" s="37"/>
      <c r="DD105" s="37"/>
      <c r="DE105" s="37"/>
      <c r="DF105" s="37"/>
      <c r="DG105" s="37"/>
      <c r="DH105" s="37"/>
      <c r="DI105" s="37"/>
      <c r="DJ105" s="37"/>
      <c r="DK105" s="37"/>
      <c r="DL105" s="37"/>
      <c r="DM105" s="37"/>
      <c r="DN105" s="37"/>
      <c r="DO105" s="37"/>
      <c r="DP105" s="37"/>
      <c r="DQ105" s="37"/>
      <c r="DR105" s="37"/>
      <c r="DS105" s="37"/>
      <c r="DT105" s="37"/>
      <c r="DU105" s="37"/>
      <c r="DV105" s="37"/>
      <c r="DW105" s="37"/>
      <c r="DX105" s="37"/>
      <c r="DY105" s="37"/>
      <c r="DZ105" s="37"/>
      <c r="EA105" s="37"/>
      <c r="EB105" s="37"/>
      <c r="EC105" s="37"/>
      <c r="ED105" s="37"/>
      <c r="EE105" s="37"/>
      <c r="EF105" s="37"/>
      <c r="EG105" s="37"/>
      <c r="EH105" s="37"/>
      <c r="EI105" s="37"/>
      <c r="EJ105" s="37"/>
      <c r="EK105" s="37"/>
      <c r="EL105" s="37"/>
      <c r="EM105" s="37"/>
      <c r="EN105" s="37"/>
      <c r="EO105" s="37"/>
      <c r="EP105" s="37"/>
      <c r="EQ105" s="37"/>
      <c r="ER105" s="37"/>
      <c r="ES105" s="37"/>
      <c r="ET105" s="37"/>
      <c r="EU105" s="37"/>
      <c r="EV105" s="37"/>
      <c r="EW105" s="37"/>
      <c r="EX105" s="37"/>
      <c r="EY105" s="37"/>
      <c r="EZ105" s="37"/>
      <c r="FA105" s="37"/>
      <c r="FB105" s="37"/>
      <c r="FC105" s="37"/>
      <c r="FD105" s="37"/>
      <c r="FE105" s="37"/>
      <c r="FF105" s="37"/>
      <c r="FG105" s="37"/>
      <c r="FH105" s="37"/>
      <c r="FI105" s="37"/>
      <c r="FJ105" s="37"/>
      <c r="FK105" s="37"/>
      <c r="FL105" s="37"/>
      <c r="FM105" s="37"/>
      <c r="FN105" s="37"/>
      <c r="FO105" s="37"/>
      <c r="FP105" s="37"/>
      <c r="FQ105" s="37"/>
      <c r="FR105" s="37"/>
      <c r="FS105" s="37"/>
      <c r="FT105" s="37"/>
      <c r="FU105" s="37"/>
      <c r="FV105" s="37"/>
      <c r="FW105" s="37"/>
      <c r="FX105" s="37"/>
      <c r="FY105" s="37"/>
      <c r="FZ105" s="37"/>
      <c r="GA105" s="37"/>
      <c r="GB105" s="37"/>
      <c r="GC105" s="37"/>
      <c r="GD105" s="37"/>
      <c r="GE105" s="37"/>
      <c r="GF105" s="37"/>
      <c r="GG105" s="37"/>
      <c r="GH105" s="37"/>
      <c r="GI105" s="37"/>
      <c r="GJ105" s="37"/>
      <c r="GK105" s="37"/>
      <c r="GL105" s="37"/>
      <c r="GM105" s="37"/>
      <c r="GN105" s="37"/>
      <c r="GO105" s="37"/>
      <c r="GP105" s="37"/>
      <c r="GQ105" s="37"/>
      <c r="GR105" s="37"/>
      <c r="GS105" s="37"/>
      <c r="GT105" s="37"/>
      <c r="GU105" s="37"/>
      <c r="GV105" s="37"/>
      <c r="GW105" s="37"/>
      <c r="GX105" s="37"/>
      <c r="GY105" s="37"/>
      <c r="GZ105" s="37"/>
      <c r="HA105" s="37"/>
      <c r="HB105" s="37"/>
      <c r="HC105" s="37"/>
      <c r="HD105" s="37"/>
      <c r="HE105" s="37"/>
      <c r="HF105" s="37"/>
      <c r="HG105" s="37"/>
      <c r="HH105" s="37"/>
      <c r="HI105" s="37"/>
      <c r="HJ105" s="37"/>
      <c r="HK105" s="37"/>
      <c r="HL105" s="37"/>
      <c r="HM105" s="37"/>
      <c r="HN105" s="37"/>
      <c r="HO105" s="37"/>
      <c r="HP105" s="37"/>
      <c r="HQ105" s="37"/>
      <c r="HR105" s="37"/>
      <c r="HS105" s="37"/>
      <c r="HT105" s="37"/>
      <c r="HU105" s="37"/>
      <c r="HV105" s="37"/>
      <c r="HW105" s="37"/>
      <c r="HX105" s="37"/>
      <c r="HY105" s="37"/>
      <c r="HZ105" s="37"/>
      <c r="IA105" s="37"/>
      <c r="IB105" s="37"/>
      <c r="IC105" s="37"/>
      <c r="ID105" s="37"/>
      <c r="IE105" s="37"/>
      <c r="IF105" s="37"/>
      <c r="IG105" s="37"/>
      <c r="IH105" s="37"/>
      <c r="II105" s="37"/>
      <c r="IJ105" s="37"/>
      <c r="IK105" s="37"/>
      <c r="IL105" s="37"/>
      <c r="IM105" s="37"/>
      <c r="IN105" s="37"/>
      <c r="IO105" s="37"/>
      <c r="IP105" s="37"/>
      <c r="IQ105" s="37"/>
      <c r="IR105" s="37"/>
      <c r="IS105" s="37"/>
      <c r="IT105" s="37"/>
      <c r="IU105" s="37"/>
      <c r="IV105" s="37"/>
    </row>
    <row r="106" spans="1:256" customFormat="1" x14ac:dyDescent="0.2">
      <c r="A106" s="263" t="s">
        <v>218</v>
      </c>
      <c r="B106" s="238"/>
      <c r="C106" s="20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37"/>
      <c r="CS106" s="37"/>
      <c r="CT106" s="37"/>
      <c r="CU106" s="37"/>
      <c r="CV106" s="37"/>
      <c r="CW106" s="37"/>
      <c r="CX106" s="37"/>
      <c r="CY106" s="37"/>
      <c r="CZ106" s="37"/>
      <c r="DA106" s="37"/>
      <c r="DB106" s="37"/>
      <c r="DC106" s="37"/>
      <c r="DD106" s="37"/>
      <c r="DE106" s="37"/>
      <c r="DF106" s="37"/>
      <c r="DG106" s="37"/>
      <c r="DH106" s="37"/>
      <c r="DI106" s="37"/>
      <c r="DJ106" s="37"/>
      <c r="DK106" s="37"/>
      <c r="DL106" s="37"/>
      <c r="DM106" s="37"/>
      <c r="DN106" s="37"/>
      <c r="DO106" s="37"/>
      <c r="DP106" s="37"/>
      <c r="DQ106" s="37"/>
      <c r="DR106" s="37"/>
      <c r="DS106" s="37"/>
      <c r="DT106" s="37"/>
      <c r="DU106" s="37"/>
      <c r="DV106" s="37"/>
      <c r="DW106" s="37"/>
      <c r="DX106" s="37"/>
      <c r="DY106" s="37"/>
      <c r="DZ106" s="37"/>
      <c r="EA106" s="37"/>
      <c r="EB106" s="37"/>
      <c r="EC106" s="37"/>
      <c r="ED106" s="37"/>
      <c r="EE106" s="37"/>
      <c r="EF106" s="37"/>
      <c r="EG106" s="37"/>
      <c r="EH106" s="37"/>
      <c r="EI106" s="37"/>
      <c r="EJ106" s="37"/>
      <c r="EK106" s="37"/>
      <c r="EL106" s="37"/>
      <c r="EM106" s="37"/>
      <c r="EN106" s="37"/>
      <c r="EO106" s="37"/>
      <c r="EP106" s="37"/>
      <c r="EQ106" s="37"/>
      <c r="ER106" s="37"/>
      <c r="ES106" s="37"/>
      <c r="ET106" s="37"/>
      <c r="EU106" s="37"/>
      <c r="EV106" s="37"/>
      <c r="EW106" s="37"/>
      <c r="EX106" s="37"/>
      <c r="EY106" s="37"/>
      <c r="EZ106" s="37"/>
      <c r="FA106" s="37"/>
      <c r="FB106" s="37"/>
      <c r="FC106" s="37"/>
      <c r="FD106" s="37"/>
      <c r="FE106" s="37"/>
      <c r="FF106" s="37"/>
      <c r="FG106" s="37"/>
      <c r="FH106" s="37"/>
      <c r="FI106" s="37"/>
      <c r="FJ106" s="37"/>
      <c r="FK106" s="37"/>
      <c r="FL106" s="37"/>
      <c r="FM106" s="37"/>
      <c r="FN106" s="37"/>
      <c r="FO106" s="37"/>
      <c r="FP106" s="37"/>
      <c r="FQ106" s="37"/>
      <c r="FR106" s="37"/>
      <c r="FS106" s="37"/>
      <c r="FT106" s="37"/>
      <c r="FU106" s="37"/>
      <c r="FV106" s="37"/>
      <c r="FW106" s="37"/>
      <c r="FX106" s="37"/>
      <c r="FY106" s="37"/>
      <c r="FZ106" s="37"/>
      <c r="GA106" s="37"/>
      <c r="GB106" s="37"/>
      <c r="GC106" s="37"/>
      <c r="GD106" s="37"/>
      <c r="GE106" s="37"/>
      <c r="GF106" s="37"/>
      <c r="GG106" s="37"/>
      <c r="GH106" s="37"/>
      <c r="GI106" s="37"/>
      <c r="GJ106" s="37"/>
      <c r="GK106" s="37"/>
      <c r="GL106" s="37"/>
      <c r="GM106" s="37"/>
      <c r="GN106" s="37"/>
      <c r="GO106" s="37"/>
      <c r="GP106" s="37"/>
      <c r="GQ106" s="37"/>
      <c r="GR106" s="37"/>
      <c r="GS106" s="37"/>
      <c r="GT106" s="37"/>
      <c r="GU106" s="37"/>
      <c r="GV106" s="37"/>
      <c r="GW106" s="37"/>
      <c r="GX106" s="37"/>
      <c r="GY106" s="37"/>
      <c r="GZ106" s="37"/>
      <c r="HA106" s="37"/>
      <c r="HB106" s="37"/>
      <c r="HC106" s="37"/>
      <c r="HD106" s="37"/>
      <c r="HE106" s="37"/>
      <c r="HF106" s="37"/>
      <c r="HG106" s="37"/>
      <c r="HH106" s="37"/>
      <c r="HI106" s="37"/>
      <c r="HJ106" s="37"/>
      <c r="HK106" s="37"/>
      <c r="HL106" s="37"/>
      <c r="HM106" s="37"/>
      <c r="HN106" s="37"/>
      <c r="HO106" s="37"/>
      <c r="HP106" s="37"/>
      <c r="HQ106" s="37"/>
      <c r="HR106" s="37"/>
      <c r="HS106" s="37"/>
      <c r="HT106" s="37"/>
      <c r="HU106" s="37"/>
      <c r="HV106" s="37"/>
      <c r="HW106" s="37"/>
      <c r="HX106" s="37"/>
      <c r="HY106" s="37"/>
      <c r="HZ106" s="37"/>
      <c r="IA106" s="37"/>
      <c r="IB106" s="37"/>
      <c r="IC106" s="37"/>
      <c r="ID106" s="37"/>
      <c r="IE106" s="37"/>
      <c r="IF106" s="37"/>
      <c r="IG106" s="37"/>
      <c r="IH106" s="37"/>
      <c r="II106" s="37"/>
      <c r="IJ106" s="37"/>
      <c r="IK106" s="37"/>
      <c r="IL106" s="37"/>
      <c r="IM106" s="37"/>
      <c r="IN106" s="37"/>
      <c r="IO106" s="37"/>
      <c r="IP106" s="37"/>
      <c r="IQ106" s="37"/>
      <c r="IR106" s="37"/>
      <c r="IS106" s="37"/>
      <c r="IT106" s="37"/>
      <c r="IU106" s="37"/>
      <c r="IV106" s="37"/>
    </row>
    <row r="107" spans="1:256" s="154" customFormat="1" x14ac:dyDescent="0.2">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37"/>
      <c r="CS107" s="37"/>
      <c r="CT107" s="37"/>
      <c r="CU107" s="37"/>
      <c r="CV107" s="37"/>
      <c r="CW107" s="37"/>
      <c r="CX107" s="37"/>
      <c r="CY107" s="37"/>
      <c r="CZ107" s="37"/>
      <c r="DA107" s="37"/>
      <c r="DB107" s="37"/>
      <c r="DC107" s="37"/>
      <c r="DD107" s="37"/>
      <c r="DE107" s="37"/>
      <c r="DF107" s="37"/>
      <c r="DG107" s="37"/>
      <c r="DH107" s="37"/>
      <c r="DI107" s="37"/>
      <c r="DJ107" s="37"/>
      <c r="DK107" s="37"/>
      <c r="DL107" s="37"/>
      <c r="DM107" s="37"/>
      <c r="DN107" s="37"/>
      <c r="DO107" s="37"/>
      <c r="DP107" s="37"/>
      <c r="DQ107" s="37"/>
      <c r="DR107" s="37"/>
      <c r="DS107" s="37"/>
      <c r="DT107" s="37"/>
      <c r="DU107" s="37"/>
      <c r="DV107" s="37"/>
      <c r="DW107" s="37"/>
      <c r="DX107" s="37"/>
      <c r="DY107" s="37"/>
      <c r="DZ107" s="37"/>
      <c r="EA107" s="37"/>
      <c r="EB107" s="37"/>
      <c r="EC107" s="37"/>
      <c r="ED107" s="37"/>
      <c r="EE107" s="37"/>
      <c r="EF107" s="37"/>
      <c r="EG107" s="37"/>
      <c r="EH107" s="37"/>
      <c r="EI107" s="37"/>
      <c r="EJ107" s="37"/>
      <c r="EK107" s="37"/>
      <c r="EL107" s="37"/>
      <c r="EM107" s="37"/>
      <c r="EN107" s="37"/>
      <c r="EO107" s="37"/>
      <c r="EP107" s="37"/>
      <c r="EQ107" s="37"/>
      <c r="ER107" s="37"/>
      <c r="ES107" s="37"/>
      <c r="ET107" s="37"/>
      <c r="EU107" s="37"/>
      <c r="EV107" s="37"/>
      <c r="EW107" s="37"/>
      <c r="EX107" s="37"/>
      <c r="EY107" s="37"/>
      <c r="EZ107" s="37"/>
      <c r="FA107" s="37"/>
      <c r="FB107" s="37"/>
      <c r="FC107" s="37"/>
      <c r="FD107" s="37"/>
      <c r="FE107" s="37"/>
      <c r="FF107" s="37"/>
      <c r="FG107" s="37"/>
      <c r="FH107" s="37"/>
      <c r="FI107" s="37"/>
      <c r="FJ107" s="37"/>
      <c r="FK107" s="37"/>
      <c r="FL107" s="37"/>
      <c r="FM107" s="37"/>
      <c r="FN107" s="37"/>
      <c r="FO107" s="37"/>
      <c r="FP107" s="37"/>
      <c r="FQ107" s="37"/>
      <c r="FR107" s="37"/>
      <c r="FS107" s="37"/>
      <c r="FT107" s="37"/>
      <c r="FU107" s="37"/>
      <c r="FV107" s="37"/>
      <c r="FW107" s="37"/>
      <c r="FX107" s="37"/>
      <c r="FY107" s="37"/>
      <c r="FZ107" s="37"/>
      <c r="GA107" s="37"/>
      <c r="GB107" s="37"/>
      <c r="GC107" s="37"/>
      <c r="GD107" s="37"/>
      <c r="GE107" s="37"/>
      <c r="GF107" s="37"/>
      <c r="GG107" s="37"/>
      <c r="GH107" s="37"/>
      <c r="GI107" s="37"/>
      <c r="GJ107" s="37"/>
      <c r="GK107" s="37"/>
      <c r="GL107" s="37"/>
      <c r="GM107" s="37"/>
      <c r="GN107" s="37"/>
      <c r="GO107" s="37"/>
      <c r="GP107" s="37"/>
      <c r="GQ107" s="37"/>
      <c r="GR107" s="37"/>
      <c r="GS107" s="37"/>
      <c r="GT107" s="37"/>
      <c r="GU107" s="37"/>
      <c r="GV107" s="37"/>
      <c r="GW107" s="37"/>
      <c r="GX107" s="37"/>
      <c r="GY107" s="37"/>
      <c r="GZ107" s="37"/>
      <c r="HA107" s="37"/>
      <c r="HB107" s="37"/>
      <c r="HC107" s="37"/>
      <c r="HD107" s="37"/>
      <c r="HE107" s="37"/>
      <c r="HF107" s="37"/>
      <c r="HG107" s="37"/>
      <c r="HH107" s="37"/>
      <c r="HI107" s="37"/>
      <c r="HJ107" s="37"/>
      <c r="HK107" s="37"/>
      <c r="HL107" s="37"/>
      <c r="HM107" s="37"/>
      <c r="HN107" s="37"/>
      <c r="HO107" s="37"/>
      <c r="HP107" s="37"/>
      <c r="HQ107" s="37"/>
      <c r="HR107" s="37"/>
      <c r="HS107" s="37"/>
      <c r="HT107" s="37"/>
      <c r="HU107" s="37"/>
      <c r="HV107" s="37"/>
      <c r="HW107" s="37"/>
      <c r="HX107" s="37"/>
      <c r="HY107" s="37"/>
      <c r="HZ107" s="37"/>
      <c r="IA107" s="37"/>
      <c r="IB107" s="37"/>
      <c r="IC107" s="37"/>
      <c r="ID107" s="37"/>
      <c r="IE107" s="37"/>
      <c r="IF107" s="37"/>
      <c r="IG107" s="37"/>
      <c r="IH107" s="37"/>
      <c r="II107" s="37"/>
      <c r="IJ107" s="37"/>
      <c r="IK107" s="37"/>
      <c r="IL107" s="37"/>
      <c r="IM107" s="37"/>
      <c r="IN107" s="37"/>
      <c r="IO107" s="37"/>
      <c r="IP107" s="37"/>
      <c r="IQ107" s="37"/>
      <c r="IR107" s="37"/>
      <c r="IS107" s="37"/>
      <c r="IT107" s="37"/>
      <c r="IU107" s="37"/>
      <c r="IV107" s="37"/>
    </row>
    <row r="108" spans="1:256" s="154" customFormat="1" ht="38.25" x14ac:dyDescent="0.2">
      <c r="A108" s="208" t="s">
        <v>135</v>
      </c>
      <c r="B108" s="209" t="s">
        <v>217</v>
      </c>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c r="DB108" s="37"/>
      <c r="DC108" s="37"/>
      <c r="DD108" s="37"/>
      <c r="DE108" s="37"/>
      <c r="DF108" s="37"/>
      <c r="DG108" s="37"/>
      <c r="DH108" s="37"/>
      <c r="DI108" s="37"/>
      <c r="DJ108" s="37"/>
      <c r="DK108" s="37"/>
      <c r="DL108" s="37"/>
      <c r="DM108" s="37"/>
      <c r="DN108" s="37"/>
      <c r="DO108" s="37"/>
      <c r="DP108" s="37"/>
      <c r="DQ108" s="37"/>
      <c r="DR108" s="37"/>
      <c r="DS108" s="37"/>
      <c r="DT108" s="37"/>
      <c r="DU108" s="37"/>
      <c r="DV108" s="37"/>
      <c r="DW108" s="37"/>
      <c r="DX108" s="37"/>
      <c r="DY108" s="37"/>
      <c r="DZ108" s="37"/>
      <c r="EA108" s="37"/>
      <c r="EB108" s="37"/>
      <c r="EC108" s="37"/>
      <c r="ED108" s="37"/>
      <c r="EE108" s="37"/>
      <c r="EF108" s="37"/>
      <c r="EG108" s="37"/>
      <c r="EH108" s="37"/>
      <c r="EI108" s="37"/>
      <c r="EJ108" s="37"/>
      <c r="EK108" s="37"/>
      <c r="EL108" s="37"/>
      <c r="EM108" s="37"/>
      <c r="EN108" s="37"/>
      <c r="EO108" s="37"/>
      <c r="EP108" s="37"/>
      <c r="EQ108" s="37"/>
      <c r="ER108" s="37"/>
      <c r="ES108" s="37"/>
      <c r="ET108" s="37"/>
      <c r="EU108" s="37"/>
      <c r="EV108" s="37"/>
      <c r="EW108" s="37"/>
      <c r="EX108" s="37"/>
      <c r="EY108" s="37"/>
      <c r="EZ108" s="37"/>
      <c r="FA108" s="37"/>
      <c r="FB108" s="37"/>
      <c r="FC108" s="37"/>
      <c r="FD108" s="37"/>
      <c r="FE108" s="37"/>
      <c r="FF108" s="37"/>
      <c r="FG108" s="37"/>
      <c r="FH108" s="37"/>
      <c r="FI108" s="37"/>
      <c r="FJ108" s="37"/>
      <c r="FK108" s="37"/>
      <c r="FL108" s="37"/>
      <c r="FM108" s="37"/>
      <c r="FN108" s="37"/>
      <c r="FO108" s="37"/>
      <c r="FP108" s="37"/>
      <c r="FQ108" s="37"/>
      <c r="FR108" s="37"/>
      <c r="FS108" s="37"/>
      <c r="FT108" s="37"/>
      <c r="FU108" s="37"/>
      <c r="FV108" s="37"/>
      <c r="FW108" s="37"/>
      <c r="FX108" s="37"/>
      <c r="FY108" s="37"/>
      <c r="FZ108" s="37"/>
      <c r="GA108" s="37"/>
      <c r="GB108" s="37"/>
      <c r="GC108" s="37"/>
      <c r="GD108" s="37"/>
      <c r="GE108" s="37"/>
      <c r="GF108" s="37"/>
      <c r="GG108" s="37"/>
      <c r="GH108" s="37"/>
      <c r="GI108" s="37"/>
      <c r="GJ108" s="37"/>
      <c r="GK108" s="37"/>
      <c r="GL108" s="37"/>
      <c r="GM108" s="37"/>
      <c r="GN108" s="37"/>
      <c r="GO108" s="37"/>
      <c r="GP108" s="37"/>
      <c r="GQ108" s="37"/>
      <c r="GR108" s="37"/>
      <c r="GS108" s="37"/>
      <c r="GT108" s="37"/>
      <c r="GU108" s="37"/>
      <c r="GV108" s="37"/>
      <c r="GW108" s="37"/>
      <c r="GX108" s="37"/>
      <c r="GY108" s="37"/>
      <c r="GZ108" s="37"/>
      <c r="HA108" s="37"/>
      <c r="HB108" s="37"/>
      <c r="HC108" s="37"/>
      <c r="HD108" s="37"/>
      <c r="HE108" s="37"/>
      <c r="HF108" s="37"/>
      <c r="HG108" s="37"/>
      <c r="HH108" s="37"/>
      <c r="HI108" s="37"/>
      <c r="HJ108" s="37"/>
      <c r="HK108" s="37"/>
      <c r="HL108" s="37"/>
      <c r="HM108" s="37"/>
      <c r="HN108" s="37"/>
      <c r="HO108" s="37"/>
      <c r="HP108" s="37"/>
      <c r="HQ108" s="37"/>
      <c r="HR108" s="37"/>
      <c r="HS108" s="37"/>
      <c r="HT108" s="37"/>
      <c r="HU108" s="37"/>
      <c r="HV108" s="37"/>
      <c r="HW108" s="37"/>
      <c r="HX108" s="37"/>
      <c r="HY108" s="37"/>
      <c r="HZ108" s="37"/>
      <c r="IA108" s="37"/>
      <c r="IB108" s="37"/>
      <c r="IC108" s="37"/>
      <c r="ID108" s="37"/>
      <c r="IE108" s="37"/>
      <c r="IF108" s="37"/>
      <c r="IG108" s="37"/>
      <c r="IH108" s="37"/>
      <c r="II108" s="37"/>
      <c r="IJ108" s="37"/>
      <c r="IK108" s="37"/>
      <c r="IL108" s="37"/>
      <c r="IM108" s="37"/>
      <c r="IN108" s="37"/>
      <c r="IO108" s="37"/>
      <c r="IP108" s="37"/>
      <c r="IQ108" s="37"/>
      <c r="IR108" s="37"/>
      <c r="IS108" s="37"/>
      <c r="IT108" s="37"/>
      <c r="IU108" s="37"/>
      <c r="IV108" s="37"/>
    </row>
    <row r="109" spans="1:256" s="154" customFormat="1" x14ac:dyDescent="0.2">
      <c r="A109" s="210" t="s">
        <v>137</v>
      </c>
      <c r="B109" s="211">
        <f>116+184</f>
        <v>300</v>
      </c>
    </row>
    <row r="110" spans="1:256" s="154" customFormat="1" x14ac:dyDescent="0.2">
      <c r="A110" s="210" t="s">
        <v>138</v>
      </c>
      <c r="B110" s="211">
        <f>50+59</f>
        <v>109</v>
      </c>
    </row>
    <row r="111" spans="1:256" s="154" customFormat="1" x14ac:dyDescent="0.2">
      <c r="A111" s="210" t="s">
        <v>139</v>
      </c>
      <c r="B111" s="211">
        <f>144+129</f>
        <v>273</v>
      </c>
    </row>
    <row r="112" spans="1:256" s="154" customFormat="1" x14ac:dyDescent="0.2">
      <c r="A112" s="210" t="s">
        <v>140</v>
      </c>
      <c r="B112" s="211">
        <f>93+41</f>
        <v>134</v>
      </c>
    </row>
    <row r="113" spans="1:2" s="154" customFormat="1" x14ac:dyDescent="0.2">
      <c r="A113" s="210" t="s">
        <v>141</v>
      </c>
      <c r="B113" s="211">
        <f>15+9</f>
        <v>24</v>
      </c>
    </row>
    <row r="114" spans="1:2" s="154" customFormat="1" x14ac:dyDescent="0.2">
      <c r="A114" s="210" t="s">
        <v>89</v>
      </c>
      <c r="B114" s="211">
        <f>6</f>
        <v>6</v>
      </c>
    </row>
    <row r="115" spans="1:2" s="154" customFormat="1" x14ac:dyDescent="0.2">
      <c r="A115" s="210" t="s">
        <v>6</v>
      </c>
      <c r="B115" s="211">
        <f>2</f>
        <v>2</v>
      </c>
    </row>
    <row r="116" spans="1:2" s="154" customFormat="1" x14ac:dyDescent="0.2">
      <c r="A116" s="262" t="s">
        <v>216</v>
      </c>
      <c r="B116" s="211">
        <f>4</f>
        <v>4</v>
      </c>
    </row>
    <row r="117" spans="1:2" s="154" customFormat="1" ht="15" x14ac:dyDescent="0.25">
      <c r="A117" s="212" t="s">
        <v>73</v>
      </c>
      <c r="B117" s="213">
        <f>SUM(B109:B116)</f>
        <v>852</v>
      </c>
    </row>
    <row r="118" spans="1:2" s="154" customFormat="1" x14ac:dyDescent="0.2">
      <c r="A118" s="215"/>
    </row>
    <row r="119" spans="1:2" s="154" customFormat="1" x14ac:dyDescent="0.2">
      <c r="A119" s="214"/>
    </row>
    <row r="120" spans="1:2" s="154" customFormat="1" ht="38.25" x14ac:dyDescent="0.2">
      <c r="A120" s="208" t="s">
        <v>133</v>
      </c>
      <c r="B120" s="209" t="s">
        <v>293</v>
      </c>
    </row>
    <row r="121" spans="1:2" s="154" customFormat="1" x14ac:dyDescent="0.2">
      <c r="A121" s="264" t="s">
        <v>220</v>
      </c>
      <c r="B121" s="266">
        <v>12</v>
      </c>
    </row>
    <row r="122" spans="1:2" s="154" customFormat="1" x14ac:dyDescent="0.2">
      <c r="A122" s="265" t="s">
        <v>221</v>
      </c>
      <c r="B122" s="267">
        <v>178</v>
      </c>
    </row>
    <row r="123" spans="1:2" s="154" customFormat="1" x14ac:dyDescent="0.2">
      <c r="A123" s="265" t="s">
        <v>222</v>
      </c>
      <c r="B123" s="267">
        <v>1</v>
      </c>
    </row>
    <row r="124" spans="1:2" s="154" customFormat="1" x14ac:dyDescent="0.2">
      <c r="A124" s="265" t="s">
        <v>223</v>
      </c>
      <c r="B124" s="267">
        <v>5</v>
      </c>
    </row>
    <row r="125" spans="1:2" s="154" customFormat="1" x14ac:dyDescent="0.2">
      <c r="A125" s="265" t="s">
        <v>89</v>
      </c>
      <c r="B125" s="267">
        <v>12</v>
      </c>
    </row>
    <row r="126" spans="1:2" s="154" customFormat="1" x14ac:dyDescent="0.2">
      <c r="A126" s="265" t="s">
        <v>224</v>
      </c>
      <c r="B126" s="267">
        <v>22</v>
      </c>
    </row>
    <row r="127" spans="1:2" s="154" customFormat="1" x14ac:dyDescent="0.2">
      <c r="A127" s="265" t="s">
        <v>225</v>
      </c>
      <c r="B127" s="267">
        <v>109</v>
      </c>
    </row>
    <row r="128" spans="1:2" s="154" customFormat="1" x14ac:dyDescent="0.2">
      <c r="A128" s="265" t="s">
        <v>226</v>
      </c>
      <c r="B128" s="267">
        <v>46</v>
      </c>
    </row>
    <row r="129" spans="1:2" s="154" customFormat="1" x14ac:dyDescent="0.2">
      <c r="A129" s="265" t="s">
        <v>106</v>
      </c>
      <c r="B129" s="267">
        <v>2</v>
      </c>
    </row>
    <row r="130" spans="1:2" s="154" customFormat="1" x14ac:dyDescent="0.2">
      <c r="A130" s="265" t="s">
        <v>227</v>
      </c>
      <c r="B130" s="267">
        <v>65</v>
      </c>
    </row>
    <row r="131" spans="1:2" s="154" customFormat="1" x14ac:dyDescent="0.2">
      <c r="A131" s="219" t="s">
        <v>73</v>
      </c>
      <c r="B131" s="220">
        <v>452</v>
      </c>
    </row>
  </sheetData>
  <mergeCells count="23">
    <mergeCell ref="A2:E2"/>
    <mergeCell ref="A5:E5"/>
    <mergeCell ref="D6:D7"/>
    <mergeCell ref="A4:D4"/>
    <mergeCell ref="A28:D28"/>
    <mergeCell ref="A27:D27"/>
    <mergeCell ref="A6:A7"/>
    <mergeCell ref="B6:B7"/>
    <mergeCell ref="C6:C7"/>
    <mergeCell ref="A55:D55"/>
    <mergeCell ref="A31:E31"/>
    <mergeCell ref="A33:A34"/>
    <mergeCell ref="B33:B34"/>
    <mergeCell ref="C33:C34"/>
    <mergeCell ref="D33:D34"/>
    <mergeCell ref="E33:E34"/>
    <mergeCell ref="A54:D54"/>
    <mergeCell ref="A83:C83"/>
    <mergeCell ref="A105:B105"/>
    <mergeCell ref="A58:C58"/>
    <mergeCell ref="A60:A61"/>
    <mergeCell ref="B60:B61"/>
    <mergeCell ref="C60:C61"/>
  </mergeCells>
  <phoneticPr fontId="25" type="noConversion"/>
  <printOptions horizontalCentered="1"/>
  <pageMargins left="0.6" right="0.56000000000000005" top="0.59055118110236227" bottom="0.78" header="0" footer="0"/>
  <pageSetup paperSize="9" scale="61" orientation="portrait" horizontalDpi="300" verticalDpi="300" r:id="rId1"/>
  <headerFooter alignWithMargins="0">
    <oddFooter>&amp;A</oddFooter>
  </headerFooter>
  <rowBreaks count="1" manualBreakCount="1">
    <brk id="56" max="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V131"/>
  <sheetViews>
    <sheetView view="pageBreakPreview" zoomScale="60" zoomScaleNormal="75" workbookViewId="0">
      <selection activeCell="C29" sqref="C29"/>
    </sheetView>
  </sheetViews>
  <sheetFormatPr baseColWidth="10" defaultRowHeight="12.75" x14ac:dyDescent="0.2"/>
  <cols>
    <col min="1" max="1" width="32.85546875" style="37" customWidth="1"/>
    <col min="2" max="3" width="19.42578125" style="37" customWidth="1"/>
    <col min="4" max="5" width="17.5703125" style="37" customWidth="1"/>
    <col min="6" max="16384" width="11.42578125" style="37"/>
  </cols>
  <sheetData>
    <row r="2" spans="1:14" ht="18" x14ac:dyDescent="0.25">
      <c r="A2" s="416" t="s">
        <v>167</v>
      </c>
      <c r="B2" s="416"/>
      <c r="C2" s="416"/>
      <c r="D2" s="416"/>
      <c r="E2" s="416"/>
      <c r="F2" s="36"/>
      <c r="G2" s="36"/>
      <c r="H2" s="36"/>
      <c r="I2" s="36"/>
      <c r="J2" s="36"/>
    </row>
    <row r="4" spans="1:14" ht="15" customHeight="1" x14ac:dyDescent="0.25">
      <c r="A4" s="419" t="s">
        <v>228</v>
      </c>
      <c r="B4" s="419"/>
      <c r="C4" s="419"/>
      <c r="D4" s="419"/>
      <c r="E4" s="222"/>
      <c r="F4" s="221"/>
      <c r="G4" s="221"/>
      <c r="H4" s="221"/>
      <c r="I4" s="221"/>
      <c r="J4" s="221"/>
      <c r="K4" s="221"/>
    </row>
    <row r="5" spans="1:14" ht="13.5" thickBot="1" x14ac:dyDescent="0.25">
      <c r="A5" s="417"/>
      <c r="B5" s="417"/>
      <c r="C5" s="417"/>
      <c r="D5" s="417"/>
      <c r="E5" s="418"/>
    </row>
    <row r="6" spans="1:14" s="4" customFormat="1" ht="12.75" customHeight="1" x14ac:dyDescent="0.2">
      <c r="A6" s="383" t="s">
        <v>72</v>
      </c>
      <c r="B6" s="377" t="s">
        <v>130</v>
      </c>
      <c r="C6" s="377" t="s">
        <v>76</v>
      </c>
      <c r="D6" s="377" t="s">
        <v>131</v>
      </c>
      <c r="E6" s="147"/>
      <c r="F6" s="3"/>
      <c r="G6" s="3"/>
      <c r="H6" s="3"/>
      <c r="I6" s="3"/>
      <c r="J6" s="3"/>
    </row>
    <row r="7" spans="1:14" s="4" customFormat="1" ht="28.5" customHeight="1" thickBot="1" x14ac:dyDescent="0.25">
      <c r="A7" s="384"/>
      <c r="B7" s="378"/>
      <c r="C7" s="378"/>
      <c r="D7" s="378"/>
      <c r="E7" s="3"/>
      <c r="F7" s="3"/>
      <c r="G7" s="3"/>
      <c r="H7" s="3"/>
      <c r="I7" s="3"/>
      <c r="J7" s="3"/>
    </row>
    <row r="8" spans="1:14" s="4" customFormat="1" x14ac:dyDescent="0.2">
      <c r="A8" s="31" t="s">
        <v>74</v>
      </c>
      <c r="B8" s="119">
        <v>1173173.56</v>
      </c>
      <c r="C8" s="120">
        <v>26.26270751263694</v>
      </c>
      <c r="D8" s="123">
        <v>3293896.56</v>
      </c>
      <c r="E8" s="7"/>
      <c r="F8" s="7"/>
      <c r="G8" s="7"/>
      <c r="H8" s="7"/>
      <c r="I8" s="7"/>
      <c r="J8" s="7"/>
      <c r="K8" s="7"/>
      <c r="L8" s="7"/>
      <c r="M8" s="7"/>
      <c r="N8" s="7"/>
    </row>
    <row r="9" spans="1:14" s="4" customFormat="1" x14ac:dyDescent="0.2">
      <c r="A9" s="32" t="s">
        <v>92</v>
      </c>
      <c r="B9" s="122">
        <v>70430.789999999994</v>
      </c>
      <c r="C9" s="123">
        <v>2.6929965386186852</v>
      </c>
      <c r="D9" s="123">
        <v>2544900.83</v>
      </c>
      <c r="E9" s="7"/>
      <c r="F9" s="7"/>
      <c r="G9" s="7"/>
      <c r="H9" s="7"/>
      <c r="I9" s="7"/>
      <c r="J9" s="7"/>
      <c r="K9" s="7"/>
      <c r="L9" s="7"/>
      <c r="M9" s="7"/>
      <c r="N9" s="7"/>
    </row>
    <row r="10" spans="1:14" s="4" customFormat="1" x14ac:dyDescent="0.2">
      <c r="A10" s="32" t="s">
        <v>191</v>
      </c>
      <c r="B10" s="122">
        <v>1650</v>
      </c>
      <c r="C10" s="123">
        <v>0.29130439948560233</v>
      </c>
      <c r="D10" s="123">
        <v>564767.81000000006</v>
      </c>
      <c r="E10" s="7"/>
      <c r="F10" s="7"/>
      <c r="G10" s="7"/>
      <c r="H10" s="7"/>
      <c r="I10" s="7"/>
      <c r="J10" s="7"/>
      <c r="K10" s="7"/>
      <c r="L10" s="7"/>
      <c r="M10" s="7"/>
      <c r="N10" s="7"/>
    </row>
    <row r="11" spans="1:14" s="4" customFormat="1" x14ac:dyDescent="0.2">
      <c r="A11" s="32" t="s">
        <v>77</v>
      </c>
      <c r="B11" s="122">
        <v>11018.84</v>
      </c>
      <c r="C11" s="123">
        <v>3.0245199379803838</v>
      </c>
      <c r="D11" s="123">
        <v>353298.14999999997</v>
      </c>
      <c r="E11" s="7"/>
      <c r="F11" s="7"/>
      <c r="G11" s="7"/>
      <c r="H11" s="7"/>
      <c r="I11" s="7"/>
      <c r="J11" s="7"/>
      <c r="K11" s="7"/>
      <c r="L11" s="7"/>
      <c r="M11" s="7"/>
      <c r="N11" s="7"/>
    </row>
    <row r="12" spans="1:14" s="4" customFormat="1" x14ac:dyDescent="0.2">
      <c r="A12" s="32" t="s">
        <v>78</v>
      </c>
      <c r="B12" s="122">
        <v>289013.43</v>
      </c>
      <c r="C12" s="123">
        <v>8.0336477228935959</v>
      </c>
      <c r="D12" s="123">
        <v>3308523.3299999996</v>
      </c>
      <c r="E12" s="7"/>
      <c r="F12" s="7"/>
      <c r="G12" s="7"/>
      <c r="H12" s="7"/>
      <c r="I12" s="7"/>
      <c r="J12" s="7"/>
      <c r="K12" s="7"/>
      <c r="L12" s="7"/>
      <c r="M12" s="7"/>
      <c r="N12" s="7"/>
    </row>
    <row r="13" spans="1:14" s="4" customFormat="1" x14ac:dyDescent="0.2">
      <c r="A13" s="32" t="s">
        <v>79</v>
      </c>
      <c r="B13" s="122">
        <v>764593</v>
      </c>
      <c r="C13" s="123">
        <v>15.878221210180447</v>
      </c>
      <c r="D13" s="123">
        <v>4050763.7699999996</v>
      </c>
      <c r="E13" s="7"/>
      <c r="F13" s="7"/>
      <c r="G13" s="7"/>
      <c r="H13" s="7"/>
      <c r="I13" s="7"/>
      <c r="J13" s="7"/>
      <c r="K13" s="7"/>
      <c r="L13" s="7"/>
      <c r="M13" s="7"/>
      <c r="N13" s="7"/>
    </row>
    <row r="14" spans="1:14" s="4" customFormat="1" x14ac:dyDescent="0.2">
      <c r="A14" s="32" t="s">
        <v>80</v>
      </c>
      <c r="B14" s="122">
        <v>752311.53</v>
      </c>
      <c r="C14" s="123">
        <v>38.83994838986694</v>
      </c>
      <c r="D14" s="123">
        <v>1184641.43</v>
      </c>
      <c r="E14" s="7"/>
      <c r="F14" s="7"/>
      <c r="G14" s="7"/>
      <c r="H14" s="7"/>
      <c r="I14" s="7"/>
      <c r="J14" s="7"/>
      <c r="K14" s="7"/>
      <c r="L14" s="7"/>
      <c r="M14" s="7"/>
      <c r="N14" s="7"/>
    </row>
    <row r="15" spans="1:14" s="4" customFormat="1" x14ac:dyDescent="0.2">
      <c r="A15" s="32" t="s">
        <v>0</v>
      </c>
      <c r="B15" s="122">
        <v>76088.899999999994</v>
      </c>
      <c r="C15" s="123">
        <v>17.361507801097538</v>
      </c>
      <c r="D15" s="123">
        <v>362173.15</v>
      </c>
      <c r="E15" s="7"/>
      <c r="F15" s="7"/>
      <c r="G15" s="7"/>
      <c r="H15" s="7"/>
      <c r="I15" s="7"/>
      <c r="J15" s="7"/>
      <c r="K15" s="7"/>
      <c r="L15" s="7"/>
      <c r="M15" s="7"/>
      <c r="N15" s="7"/>
    </row>
    <row r="16" spans="1:14" s="4" customFormat="1" x14ac:dyDescent="0.2">
      <c r="A16" s="32" t="s">
        <v>81</v>
      </c>
      <c r="B16" s="122">
        <v>302061.7</v>
      </c>
      <c r="C16" s="123">
        <v>50.820693384781634</v>
      </c>
      <c r="D16" s="123">
        <v>292305.83</v>
      </c>
      <c r="E16" s="7"/>
      <c r="F16" s="7"/>
      <c r="G16" s="7"/>
      <c r="H16" s="7"/>
      <c r="I16" s="7"/>
      <c r="J16" s="7"/>
      <c r="K16" s="7"/>
      <c r="L16" s="7"/>
      <c r="M16" s="7"/>
      <c r="N16" s="7"/>
    </row>
    <row r="17" spans="1:14" s="4" customFormat="1" x14ac:dyDescent="0.2">
      <c r="A17" s="32" t="s">
        <v>229</v>
      </c>
      <c r="B17" s="122">
        <v>920.15</v>
      </c>
      <c r="C17" s="123">
        <v>7.2622240202942903E-2</v>
      </c>
      <c r="D17" s="123">
        <v>1266115.9500000002</v>
      </c>
      <c r="E17" s="7"/>
      <c r="F17" s="7"/>
      <c r="G17" s="7"/>
      <c r="H17" s="7"/>
      <c r="I17" s="7"/>
      <c r="J17" s="7"/>
      <c r="K17" s="7"/>
      <c r="L17" s="7"/>
      <c r="M17" s="7"/>
      <c r="N17" s="7"/>
    </row>
    <row r="18" spans="1:14" s="4" customFormat="1" x14ac:dyDescent="0.2">
      <c r="A18" s="32" t="s">
        <v>94</v>
      </c>
      <c r="B18" s="122">
        <v>96537.51</v>
      </c>
      <c r="C18" s="123">
        <v>3.5389489431054488</v>
      </c>
      <c r="D18" s="123">
        <v>2631320.7200000002</v>
      </c>
      <c r="E18" s="7"/>
      <c r="F18" s="7"/>
      <c r="G18" s="7"/>
      <c r="H18" s="7"/>
      <c r="I18" s="7"/>
      <c r="J18" s="7"/>
      <c r="K18" s="7"/>
      <c r="L18" s="7"/>
      <c r="M18" s="7"/>
      <c r="N18" s="7"/>
    </row>
    <row r="19" spans="1:14" s="4" customFormat="1" x14ac:dyDescent="0.2">
      <c r="A19" s="32" t="s">
        <v>90</v>
      </c>
      <c r="B19" s="122">
        <v>192512.9</v>
      </c>
      <c r="C19" s="123">
        <v>9.4334200117521263</v>
      </c>
      <c r="D19" s="123">
        <v>1848241.1400000001</v>
      </c>
      <c r="E19" s="7"/>
      <c r="F19" s="7"/>
      <c r="G19" s="7"/>
      <c r="H19" s="7"/>
      <c r="I19" s="7"/>
      <c r="J19" s="7"/>
      <c r="K19" s="7"/>
      <c r="L19" s="7"/>
      <c r="M19" s="7"/>
      <c r="N19" s="7"/>
    </row>
    <row r="20" spans="1:14" s="4" customFormat="1" x14ac:dyDescent="0.2">
      <c r="A20" s="32" t="s">
        <v>75</v>
      </c>
      <c r="B20" s="122">
        <v>4342.6899999999996</v>
      </c>
      <c r="C20" s="123">
        <v>1.9547292362710751</v>
      </c>
      <c r="D20" s="123">
        <v>217820.56</v>
      </c>
      <c r="E20" s="7"/>
      <c r="F20" s="7"/>
      <c r="G20" s="7"/>
      <c r="H20" s="7"/>
      <c r="I20" s="7"/>
      <c r="J20" s="7"/>
      <c r="K20" s="7"/>
      <c r="L20" s="7"/>
      <c r="M20" s="7"/>
      <c r="N20" s="7"/>
    </row>
    <row r="21" spans="1:14" s="4" customFormat="1" x14ac:dyDescent="0.2">
      <c r="A21" s="32" t="s">
        <v>82</v>
      </c>
      <c r="B21" s="122">
        <v>79593.960000000006</v>
      </c>
      <c r="C21" s="123">
        <v>25.596841598873038</v>
      </c>
      <c r="D21" s="123">
        <v>231358.31</v>
      </c>
      <c r="E21" s="7"/>
      <c r="F21" s="7"/>
      <c r="G21" s="7"/>
      <c r="H21" s="7"/>
      <c r="I21" s="7"/>
      <c r="J21" s="7"/>
      <c r="K21" s="7"/>
      <c r="L21" s="7"/>
      <c r="M21" s="7"/>
      <c r="N21" s="7"/>
    </row>
    <row r="22" spans="1:14" s="4" customFormat="1" x14ac:dyDescent="0.2">
      <c r="A22" s="32" t="s">
        <v>230</v>
      </c>
      <c r="B22" s="122">
        <v>70847.039999999994</v>
      </c>
      <c r="C22" s="123">
        <v>14.406069175689931</v>
      </c>
      <c r="D22" s="123">
        <v>420939.02</v>
      </c>
      <c r="E22" s="7"/>
      <c r="F22" s="7"/>
      <c r="G22" s="7"/>
      <c r="H22" s="7"/>
      <c r="I22" s="7"/>
      <c r="J22" s="7"/>
      <c r="K22" s="7"/>
      <c r="L22" s="7"/>
      <c r="M22" s="7"/>
      <c r="N22" s="7"/>
    </row>
    <row r="23" spans="1:14" s="4" customFormat="1" x14ac:dyDescent="0.2">
      <c r="A23" s="32" t="s">
        <v>2</v>
      </c>
      <c r="B23" s="122">
        <v>1773.86</v>
      </c>
      <c r="C23" s="123">
        <v>0.23022827741249768</v>
      </c>
      <c r="D23" s="123">
        <v>768704.91</v>
      </c>
      <c r="E23" s="7"/>
      <c r="F23" s="7"/>
      <c r="G23" s="7"/>
      <c r="H23" s="7"/>
      <c r="I23" s="7"/>
      <c r="J23" s="7"/>
      <c r="K23" s="7"/>
      <c r="L23" s="7"/>
      <c r="M23" s="7"/>
      <c r="N23" s="7"/>
    </row>
    <row r="24" spans="1:14" s="4" customFormat="1" x14ac:dyDescent="0.2">
      <c r="A24" s="32" t="s">
        <v>84</v>
      </c>
      <c r="B24" s="122">
        <v>37733.620000000003</v>
      </c>
      <c r="C24" s="123">
        <v>7.3790179596436367</v>
      </c>
      <c r="D24" s="123">
        <v>473630.09</v>
      </c>
      <c r="E24" s="7"/>
      <c r="F24" s="7"/>
      <c r="G24" s="7"/>
      <c r="H24" s="7"/>
      <c r="I24" s="7"/>
      <c r="J24" s="7"/>
      <c r="K24" s="7"/>
      <c r="L24" s="7"/>
      <c r="M24" s="7"/>
      <c r="N24" s="7"/>
    </row>
    <row r="25" spans="1:14" s="4" customFormat="1" ht="13.5" thickBot="1" x14ac:dyDescent="0.25">
      <c r="A25" s="33"/>
      <c r="B25" s="47"/>
      <c r="C25" s="48"/>
      <c r="D25" s="47"/>
      <c r="E25" s="3"/>
      <c r="F25" s="7"/>
      <c r="G25" s="3"/>
      <c r="H25" s="50"/>
      <c r="I25" s="3"/>
      <c r="J25" s="7"/>
      <c r="K25" s="3"/>
      <c r="L25" s="7"/>
      <c r="M25" s="3"/>
      <c r="N25" s="7"/>
    </row>
    <row r="26" spans="1:14" s="4" customFormat="1" ht="13.5" thickBot="1" x14ac:dyDescent="0.25">
      <c r="A26" s="10" t="s">
        <v>73</v>
      </c>
      <c r="B26" s="125">
        <v>3924603.48</v>
      </c>
      <c r="C26" s="126">
        <v>14.148831086952603</v>
      </c>
      <c r="D26" s="125">
        <v>23813401.559999999</v>
      </c>
      <c r="E26" s="11"/>
      <c r="F26" s="7"/>
      <c r="G26" s="7"/>
      <c r="H26" s="7"/>
      <c r="I26" s="7"/>
      <c r="J26" s="7"/>
      <c r="K26" s="7"/>
      <c r="L26" s="7"/>
      <c r="M26" s="7"/>
      <c r="N26" s="7"/>
    </row>
    <row r="27" spans="1:14" s="4" customFormat="1" ht="17.25" customHeight="1" x14ac:dyDescent="0.2">
      <c r="A27" s="379"/>
      <c r="B27" s="379"/>
      <c r="C27" s="379"/>
      <c r="D27" s="379"/>
      <c r="E27" s="38"/>
    </row>
    <row r="28" spans="1:14" x14ac:dyDescent="0.2">
      <c r="A28" s="387" t="s">
        <v>231</v>
      </c>
      <c r="B28" s="387"/>
      <c r="C28" s="387"/>
      <c r="D28" s="387"/>
    </row>
    <row r="31" spans="1:14" s="154" customFormat="1" ht="15" customHeight="1" x14ac:dyDescent="0.25">
      <c r="A31" s="404" t="s">
        <v>232</v>
      </c>
      <c r="B31" s="404"/>
      <c r="C31" s="404"/>
      <c r="D31" s="404"/>
      <c r="E31" s="404"/>
      <c r="F31" s="156"/>
      <c r="G31" s="156"/>
      <c r="H31" s="153"/>
      <c r="I31" s="153"/>
      <c r="J31" s="153"/>
      <c r="K31" s="153"/>
      <c r="L31" s="153"/>
      <c r="M31" s="153"/>
    </row>
    <row r="32" spans="1:14" s="154" customFormat="1" ht="13.5" thickBot="1" x14ac:dyDescent="0.25">
      <c r="A32" s="175"/>
      <c r="B32" s="175"/>
      <c r="C32" s="175"/>
      <c r="D32" s="175"/>
      <c r="E32" s="175"/>
      <c r="F32" s="176"/>
      <c r="G32" s="176"/>
    </row>
    <row r="33" spans="1:15" s="4" customFormat="1" ht="12.75" customHeight="1" x14ac:dyDescent="0.2">
      <c r="A33" s="383" t="s">
        <v>72</v>
      </c>
      <c r="B33" s="377" t="s">
        <v>196</v>
      </c>
      <c r="C33" s="377" t="s">
        <v>85</v>
      </c>
      <c r="D33" s="377" t="s">
        <v>197</v>
      </c>
      <c r="E33" s="377" t="s">
        <v>86</v>
      </c>
      <c r="F33" s="147"/>
      <c r="G33" s="147"/>
      <c r="H33" s="3"/>
      <c r="I33" s="3"/>
      <c r="J33" s="3"/>
      <c r="K33" s="3"/>
    </row>
    <row r="34" spans="1:15" s="4" customFormat="1" ht="28.5" customHeight="1" thickBot="1" x14ac:dyDescent="0.25">
      <c r="A34" s="384"/>
      <c r="B34" s="378"/>
      <c r="C34" s="378"/>
      <c r="D34" s="378"/>
      <c r="E34" s="378"/>
      <c r="F34" s="3"/>
      <c r="G34" s="3"/>
      <c r="H34" s="3"/>
      <c r="I34" s="3"/>
      <c r="J34" s="3"/>
      <c r="K34" s="3"/>
    </row>
    <row r="35" spans="1:15" s="4" customFormat="1" x14ac:dyDescent="0.2">
      <c r="A35" s="31" t="s">
        <v>74</v>
      </c>
      <c r="B35" s="98">
        <v>584494.39</v>
      </c>
      <c r="C35" s="258">
        <v>0.18143408334826544</v>
      </c>
      <c r="D35" s="98">
        <v>588679.46</v>
      </c>
      <c r="E35" s="258">
        <v>0.50302648450371434</v>
      </c>
      <c r="F35" s="7"/>
      <c r="G35" s="7"/>
      <c r="H35" s="7"/>
      <c r="I35" s="7"/>
      <c r="J35" s="7"/>
      <c r="K35" s="7"/>
      <c r="L35" s="7"/>
      <c r="M35" s="7"/>
      <c r="N35" s="7"/>
      <c r="O35" s="7"/>
    </row>
    <row r="36" spans="1:15" s="4" customFormat="1" x14ac:dyDescent="0.2">
      <c r="A36" s="32" t="s">
        <v>92</v>
      </c>
      <c r="B36" s="223"/>
      <c r="C36" s="256">
        <v>0</v>
      </c>
      <c r="D36" s="102">
        <v>70430.789999999994</v>
      </c>
      <c r="E36" s="259">
        <v>6.7336348122051137E-2</v>
      </c>
      <c r="F36" s="7"/>
      <c r="G36" s="7"/>
      <c r="H36" s="7"/>
      <c r="I36" s="7"/>
      <c r="J36" s="7"/>
      <c r="K36" s="7"/>
      <c r="L36" s="7"/>
      <c r="M36" s="7"/>
      <c r="N36" s="7"/>
      <c r="O36" s="7"/>
    </row>
    <row r="37" spans="1:15" s="4" customFormat="1" x14ac:dyDescent="0.2">
      <c r="A37" s="32" t="s">
        <v>5</v>
      </c>
      <c r="B37" s="223">
        <v>650</v>
      </c>
      <c r="C37" s="256">
        <v>1.4320953588675641E-3</v>
      </c>
      <c r="D37" s="102">
        <v>1000</v>
      </c>
      <c r="E37" s="259">
        <v>9.1103721587026832E-3</v>
      </c>
      <c r="F37" s="7"/>
      <c r="G37" s="7"/>
      <c r="H37" s="7"/>
      <c r="I37" s="7"/>
      <c r="J37" s="7"/>
      <c r="K37" s="7"/>
      <c r="L37" s="7"/>
      <c r="M37" s="7"/>
      <c r="N37" s="7"/>
      <c r="O37" s="7"/>
    </row>
    <row r="38" spans="1:15" s="4" customFormat="1" x14ac:dyDescent="0.2">
      <c r="A38" s="32" t="s">
        <v>176</v>
      </c>
      <c r="B38" s="102"/>
      <c r="C38" s="259"/>
      <c r="D38" s="102">
        <v>11018.84</v>
      </c>
      <c r="E38" s="259">
        <v>0.25594665568871305</v>
      </c>
      <c r="F38" s="7"/>
      <c r="G38" s="7"/>
      <c r="H38" s="7"/>
      <c r="I38" s="7"/>
      <c r="J38" s="7"/>
      <c r="K38" s="7"/>
      <c r="L38" s="7"/>
      <c r="M38" s="7"/>
      <c r="N38" s="7"/>
      <c r="O38" s="7"/>
    </row>
    <row r="39" spans="1:15" s="4" customFormat="1" x14ac:dyDescent="0.2">
      <c r="A39" s="32" t="s">
        <v>78</v>
      </c>
      <c r="B39" s="102">
        <v>110325.58</v>
      </c>
      <c r="C39" s="256">
        <v>4.0203126298190658E-2</v>
      </c>
      <c r="D39" s="102">
        <v>178687.85</v>
      </c>
      <c r="E39" s="259">
        <v>0.2177593151144015</v>
      </c>
      <c r="F39" s="7"/>
      <c r="G39" s="7"/>
      <c r="H39" s="7"/>
      <c r="I39" s="7"/>
      <c r="J39" s="7"/>
      <c r="K39" s="7"/>
      <c r="L39" s="7"/>
      <c r="M39" s="7"/>
      <c r="N39" s="7"/>
      <c r="O39" s="7"/>
    </row>
    <row r="40" spans="1:15" s="4" customFormat="1" x14ac:dyDescent="0.2">
      <c r="A40" s="32" t="s">
        <v>93</v>
      </c>
      <c r="B40" s="102">
        <v>113574</v>
      </c>
      <c r="C40" s="259">
        <v>3.6712971373489361E-2</v>
      </c>
      <c r="D40" s="102">
        <v>651023</v>
      </c>
      <c r="E40" s="259">
        <v>0.37979016022378242</v>
      </c>
      <c r="F40" s="7"/>
      <c r="G40" s="7"/>
      <c r="H40" s="7"/>
      <c r="I40" s="7"/>
      <c r="J40" s="7"/>
      <c r="K40" s="7"/>
      <c r="L40" s="7"/>
      <c r="M40" s="7"/>
      <c r="N40" s="7"/>
      <c r="O40" s="7"/>
    </row>
    <row r="41" spans="1:15" s="4" customFormat="1" x14ac:dyDescent="0.2">
      <c r="A41" s="32" t="s">
        <v>80</v>
      </c>
      <c r="B41" s="223">
        <v>432348.95</v>
      </c>
      <c r="C41" s="256">
        <v>0.29109701045034408</v>
      </c>
      <c r="D41" s="102">
        <v>319967.57</v>
      </c>
      <c r="E41" s="259">
        <v>0.71863582358397549</v>
      </c>
      <c r="F41" s="7"/>
      <c r="G41" s="7"/>
      <c r="H41" s="7"/>
      <c r="I41" s="7"/>
      <c r="J41" s="7"/>
      <c r="K41" s="7"/>
      <c r="L41" s="7"/>
      <c r="M41" s="7"/>
      <c r="N41" s="7"/>
      <c r="O41" s="7"/>
    </row>
    <row r="42" spans="1:15" s="4" customFormat="1" x14ac:dyDescent="0.2">
      <c r="A42" s="32" t="s">
        <v>0</v>
      </c>
      <c r="B42" s="102">
        <v>21813.74</v>
      </c>
      <c r="C42" s="259">
        <v>7.0012281983716104E-2</v>
      </c>
      <c r="D42" s="102">
        <v>54226.98</v>
      </c>
      <c r="E42" s="259">
        <v>0.49968191074703061</v>
      </c>
      <c r="F42" s="7"/>
      <c r="G42" s="7"/>
      <c r="H42" s="7"/>
      <c r="I42" s="7"/>
      <c r="J42" s="7"/>
      <c r="K42" s="7"/>
      <c r="L42" s="7"/>
      <c r="M42" s="7"/>
      <c r="N42" s="7"/>
      <c r="O42" s="7"/>
    </row>
    <row r="43" spans="1:15" s="4" customFormat="1" x14ac:dyDescent="0.2">
      <c r="A43" s="32" t="s">
        <v>81</v>
      </c>
      <c r="B43" s="102">
        <v>10145.799999999999</v>
      </c>
      <c r="C43" s="259">
        <v>6.3110300642598177E-2</v>
      </c>
      <c r="D43" s="102">
        <v>291915.90000000002</v>
      </c>
      <c r="E43" s="259">
        <v>0.67324754318968327</v>
      </c>
      <c r="F43" s="7"/>
      <c r="G43" s="7"/>
      <c r="H43" s="7"/>
      <c r="I43" s="7"/>
      <c r="J43" s="7"/>
      <c r="K43" s="7"/>
      <c r="L43" s="7"/>
      <c r="M43" s="7"/>
      <c r="N43" s="7"/>
      <c r="O43" s="7"/>
    </row>
    <row r="44" spans="1:15" s="4" customFormat="1" x14ac:dyDescent="0.2">
      <c r="A44" s="32" t="s">
        <v>229</v>
      </c>
      <c r="B44" s="102">
        <v>920.15</v>
      </c>
      <c r="C44" s="259">
        <v>1.0801805274377769E-3</v>
      </c>
      <c r="D44" s="102"/>
      <c r="E44" s="259">
        <v>0</v>
      </c>
      <c r="F44" s="7"/>
      <c r="G44" s="7"/>
      <c r="H44" s="7"/>
      <c r="I44" s="7"/>
      <c r="J44" s="7"/>
      <c r="K44" s="7"/>
      <c r="L44" s="7"/>
      <c r="M44" s="7"/>
      <c r="N44" s="7"/>
      <c r="O44" s="7"/>
    </row>
    <row r="45" spans="1:15" s="4" customFormat="1" x14ac:dyDescent="0.2">
      <c r="A45" s="32" t="s">
        <v>94</v>
      </c>
      <c r="B45" s="102">
        <v>21914.04</v>
      </c>
      <c r="C45" s="259">
        <v>8.6158008364199783E-3</v>
      </c>
      <c r="D45" s="102">
        <v>74623.47</v>
      </c>
      <c r="E45" s="259">
        <v>0.40608539259807469</v>
      </c>
      <c r="F45" s="7"/>
      <c r="G45" s="7"/>
      <c r="H45" s="7"/>
      <c r="I45" s="7"/>
      <c r="J45" s="7"/>
      <c r="K45" s="7"/>
      <c r="L45" s="7"/>
      <c r="M45" s="7"/>
      <c r="N45" s="7"/>
      <c r="O45" s="7"/>
    </row>
    <row r="46" spans="1:15" s="4" customFormat="1" x14ac:dyDescent="0.2">
      <c r="A46" s="32" t="s">
        <v>90</v>
      </c>
      <c r="B46" s="223">
        <v>173474.85</v>
      </c>
      <c r="C46" s="256">
        <v>8.6717984995713579E-2</v>
      </c>
      <c r="D46" s="105">
        <v>19038.05</v>
      </c>
      <c r="E46" s="259">
        <v>0.62971757713838139</v>
      </c>
      <c r="F46" s="7"/>
      <c r="G46" s="7"/>
      <c r="H46" s="7"/>
      <c r="I46" s="7"/>
      <c r="J46" s="7"/>
      <c r="K46" s="7"/>
      <c r="L46" s="7"/>
      <c r="M46" s="7"/>
      <c r="N46" s="7"/>
      <c r="O46" s="7"/>
    </row>
    <row r="47" spans="1:15" s="4" customFormat="1" x14ac:dyDescent="0.2">
      <c r="A47" s="32" t="s">
        <v>114</v>
      </c>
      <c r="B47" s="223"/>
      <c r="C47" s="256">
        <v>0</v>
      </c>
      <c r="D47" s="102">
        <v>4342.6899999999996</v>
      </c>
      <c r="E47" s="259">
        <v>0.33167657126472355</v>
      </c>
      <c r="F47" s="7"/>
      <c r="G47" s="7"/>
      <c r="H47" s="7"/>
      <c r="I47" s="7"/>
      <c r="J47" s="7"/>
      <c r="K47" s="7"/>
      <c r="L47" s="7"/>
      <c r="M47" s="7"/>
      <c r="N47" s="7"/>
      <c r="O47" s="7"/>
    </row>
    <row r="48" spans="1:15" s="4" customFormat="1" x14ac:dyDescent="0.2">
      <c r="A48" s="32" t="s">
        <v>82</v>
      </c>
      <c r="B48" s="102"/>
      <c r="C48" s="259">
        <v>0</v>
      </c>
      <c r="D48" s="102">
        <v>79593.960000000006</v>
      </c>
      <c r="E48" s="259">
        <v>0.39837614366653989</v>
      </c>
      <c r="F48" s="7"/>
      <c r="G48" s="7"/>
      <c r="H48" s="7"/>
      <c r="I48" s="7"/>
      <c r="J48" s="7"/>
      <c r="K48" s="7"/>
      <c r="L48" s="7"/>
      <c r="M48" s="7"/>
      <c r="N48" s="7"/>
      <c r="O48" s="7"/>
    </row>
    <row r="49" spans="1:15" s="4" customFormat="1" x14ac:dyDescent="0.2">
      <c r="A49" s="32" t="s">
        <v>230</v>
      </c>
      <c r="B49" s="223">
        <v>10969.58</v>
      </c>
      <c r="C49" s="256">
        <v>4.084280284096585E-2</v>
      </c>
      <c r="D49" s="102">
        <v>25103.27</v>
      </c>
      <c r="E49" s="259">
        <v>0.11084344850424992</v>
      </c>
      <c r="F49" s="7"/>
      <c r="G49" s="7"/>
      <c r="H49" s="7"/>
      <c r="I49" s="7"/>
      <c r="J49" s="7"/>
      <c r="K49" s="7"/>
      <c r="L49" s="7"/>
      <c r="M49" s="7"/>
      <c r="N49" s="7"/>
      <c r="O49" s="7"/>
    </row>
    <row r="50" spans="1:15" s="4" customFormat="1" x14ac:dyDescent="0.2">
      <c r="A50" s="32" t="s">
        <v>2</v>
      </c>
      <c r="B50" s="102"/>
      <c r="C50" s="259"/>
      <c r="D50" s="102">
        <v>1773.86</v>
      </c>
      <c r="E50" s="259">
        <v>5.9317695718489908E-3</v>
      </c>
      <c r="F50" s="7"/>
      <c r="G50" s="7"/>
      <c r="H50" s="7"/>
      <c r="I50" s="7"/>
      <c r="J50" s="7"/>
      <c r="K50" s="7"/>
      <c r="L50" s="7"/>
      <c r="M50" s="7"/>
      <c r="N50" s="7"/>
      <c r="O50" s="7"/>
    </row>
    <row r="51" spans="1:15" s="4" customFormat="1" x14ac:dyDescent="0.2">
      <c r="A51" s="32" t="s">
        <v>84</v>
      </c>
      <c r="B51" s="223"/>
      <c r="C51" s="256">
        <v>0</v>
      </c>
      <c r="D51" s="105">
        <v>37733.620000000003</v>
      </c>
      <c r="E51" s="259">
        <v>0.25361447459888159</v>
      </c>
      <c r="F51" s="7"/>
      <c r="G51" s="7"/>
      <c r="H51" s="7"/>
      <c r="I51" s="7"/>
      <c r="J51" s="7"/>
      <c r="K51" s="7"/>
      <c r="L51" s="7"/>
      <c r="M51" s="7"/>
      <c r="N51" s="7"/>
      <c r="O51" s="7"/>
    </row>
    <row r="52" spans="1:15" s="4" customFormat="1" ht="13.5" thickBot="1" x14ac:dyDescent="0.25">
      <c r="A52" s="33"/>
      <c r="B52" s="107"/>
      <c r="C52" s="260"/>
      <c r="D52" s="107"/>
      <c r="E52" s="260"/>
      <c r="F52" s="3"/>
      <c r="G52" s="7"/>
      <c r="H52" s="7"/>
      <c r="I52" s="7"/>
      <c r="J52" s="7"/>
      <c r="K52" s="7"/>
      <c r="L52" s="3"/>
      <c r="M52" s="7"/>
      <c r="N52" s="3"/>
      <c r="O52" s="7"/>
    </row>
    <row r="53" spans="1:15" s="4" customFormat="1" ht="13.5" thickBot="1" x14ac:dyDescent="0.25">
      <c r="A53" s="10" t="s">
        <v>73</v>
      </c>
      <c r="B53" s="125">
        <v>1480631.08</v>
      </c>
      <c r="C53" s="261">
        <v>7.3438228686439566E-2</v>
      </c>
      <c r="D53" s="125">
        <v>2409159.31</v>
      </c>
      <c r="E53" s="257">
        <v>0.32574582921021528</v>
      </c>
      <c r="F53" s="11"/>
      <c r="G53" s="7"/>
      <c r="H53" s="7"/>
      <c r="I53" s="7"/>
      <c r="J53" s="7"/>
      <c r="K53" s="7"/>
      <c r="L53" s="7"/>
      <c r="M53" s="7"/>
      <c r="N53" s="7"/>
      <c r="O53" s="7"/>
    </row>
    <row r="54" spans="1:15" s="4" customFormat="1" ht="17.25" customHeight="1" x14ac:dyDescent="0.2">
      <c r="A54" s="379"/>
      <c r="B54" s="379"/>
      <c r="C54" s="379"/>
      <c r="D54" s="379"/>
      <c r="E54" s="179"/>
      <c r="F54" s="155"/>
      <c r="G54" s="155"/>
    </row>
    <row r="55" spans="1:15" s="154" customFormat="1" x14ac:dyDescent="0.2">
      <c r="A55" s="387" t="s">
        <v>231</v>
      </c>
      <c r="B55" s="387"/>
      <c r="C55" s="387"/>
      <c r="D55" s="387"/>
    </row>
    <row r="58" spans="1:15" s="2" customFormat="1" ht="15" customHeight="1" x14ac:dyDescent="0.25">
      <c r="A58" s="385" t="s">
        <v>233</v>
      </c>
      <c r="B58" s="385"/>
      <c r="C58" s="385"/>
      <c r="D58" s="76"/>
      <c r="E58" s="76"/>
    </row>
    <row r="59" spans="1:15" ht="13.5" thickBot="1" x14ac:dyDescent="0.25"/>
    <row r="60" spans="1:15" ht="28.5" customHeight="1" x14ac:dyDescent="0.2">
      <c r="A60" s="410" t="s">
        <v>186</v>
      </c>
      <c r="B60" s="412" t="s">
        <v>207</v>
      </c>
      <c r="C60" s="414" t="s">
        <v>208</v>
      </c>
    </row>
    <row r="61" spans="1:15" ht="63.75" customHeight="1" thickBot="1" x14ac:dyDescent="0.25">
      <c r="A61" s="411"/>
      <c r="B61" s="413"/>
      <c r="C61" s="415"/>
    </row>
    <row r="62" spans="1:15" x14ac:dyDescent="0.2">
      <c r="A62" s="181" t="s">
        <v>74</v>
      </c>
      <c r="B62" s="182">
        <v>109172.56</v>
      </c>
      <c r="C62" s="268">
        <f>211363.69</f>
        <v>211363.69</v>
      </c>
    </row>
    <row r="63" spans="1:15" x14ac:dyDescent="0.2">
      <c r="A63" s="184" t="s">
        <v>92</v>
      </c>
      <c r="B63" s="185">
        <v>0</v>
      </c>
      <c r="C63" s="269">
        <f>25195</f>
        <v>25195</v>
      </c>
    </row>
    <row r="64" spans="1:15" x14ac:dyDescent="0.2">
      <c r="A64" s="184" t="s">
        <v>95</v>
      </c>
      <c r="B64" s="185">
        <v>6619</v>
      </c>
      <c r="C64" s="187">
        <v>0</v>
      </c>
    </row>
    <row r="65" spans="1:3" x14ac:dyDescent="0.2">
      <c r="A65" s="184" t="s">
        <v>77</v>
      </c>
      <c r="B65" s="185">
        <v>0</v>
      </c>
      <c r="C65" s="269">
        <v>17224.88</v>
      </c>
    </row>
    <row r="66" spans="1:3" x14ac:dyDescent="0.2">
      <c r="A66" s="184" t="s">
        <v>78</v>
      </c>
      <c r="B66" s="185">
        <v>0</v>
      </c>
      <c r="C66" s="187">
        <v>36058.94</v>
      </c>
    </row>
    <row r="67" spans="1:3" x14ac:dyDescent="0.2">
      <c r="A67" s="184" t="s">
        <v>93</v>
      </c>
      <c r="B67" s="185">
        <v>10668</v>
      </c>
      <c r="C67" s="269">
        <v>624544.79</v>
      </c>
    </row>
    <row r="68" spans="1:3" x14ac:dyDescent="0.2">
      <c r="A68" s="184" t="s">
        <v>80</v>
      </c>
      <c r="B68" s="185">
        <v>1607</v>
      </c>
      <c r="C68" s="269">
        <v>77013.98</v>
      </c>
    </row>
    <row r="69" spans="1:3" x14ac:dyDescent="0.2">
      <c r="A69" s="184" t="s">
        <v>0</v>
      </c>
      <c r="B69" s="185">
        <v>0</v>
      </c>
      <c r="C69" s="187">
        <v>0</v>
      </c>
    </row>
    <row r="70" spans="1:3" x14ac:dyDescent="0.2">
      <c r="A70" s="184" t="s">
        <v>81</v>
      </c>
      <c r="B70" s="185">
        <v>13630.64</v>
      </c>
      <c r="C70" s="269">
        <v>235075.84</v>
      </c>
    </row>
    <row r="71" spans="1:3" x14ac:dyDescent="0.2">
      <c r="A71" s="184" t="s">
        <v>97</v>
      </c>
      <c r="B71" s="185">
        <v>1075</v>
      </c>
      <c r="C71" s="269">
        <v>1218.75</v>
      </c>
    </row>
    <row r="72" spans="1:3" x14ac:dyDescent="0.2">
      <c r="A72" s="184" t="s">
        <v>94</v>
      </c>
      <c r="B72" s="185">
        <v>6471.39</v>
      </c>
      <c r="C72" s="269">
        <v>0</v>
      </c>
    </row>
    <row r="73" spans="1:3" x14ac:dyDescent="0.2">
      <c r="A73" s="184" t="s">
        <v>90</v>
      </c>
      <c r="B73" s="185">
        <v>9232.48</v>
      </c>
      <c r="C73" s="269">
        <v>151515.67000000001</v>
      </c>
    </row>
    <row r="74" spans="1:3" x14ac:dyDescent="0.2">
      <c r="A74" s="184" t="s">
        <v>75</v>
      </c>
      <c r="B74" s="185">
        <v>0</v>
      </c>
      <c r="C74" s="187">
        <v>0</v>
      </c>
    </row>
    <row r="75" spans="1:3" x14ac:dyDescent="0.2">
      <c r="A75" s="184" t="s">
        <v>82</v>
      </c>
      <c r="B75" s="185">
        <v>0</v>
      </c>
      <c r="C75" s="269">
        <v>71905.919999999998</v>
      </c>
    </row>
    <row r="76" spans="1:3" x14ac:dyDescent="0.2">
      <c r="A76" s="184" t="s">
        <v>91</v>
      </c>
      <c r="B76" s="185">
        <v>0</v>
      </c>
      <c r="C76" s="269">
        <v>70163.37</v>
      </c>
    </row>
    <row r="77" spans="1:3" x14ac:dyDescent="0.2">
      <c r="A77" s="184" t="s">
        <v>105</v>
      </c>
      <c r="B77" s="185">
        <v>1700.94</v>
      </c>
      <c r="C77" s="269">
        <v>22915.93</v>
      </c>
    </row>
    <row r="78" spans="1:3" x14ac:dyDescent="0.2">
      <c r="A78" s="184" t="s">
        <v>84</v>
      </c>
      <c r="B78" s="185">
        <v>0</v>
      </c>
      <c r="C78" s="269">
        <v>0</v>
      </c>
    </row>
    <row r="79" spans="1:3" ht="13.5" thickBot="1" x14ac:dyDescent="0.25">
      <c r="A79" s="188"/>
      <c r="B79" s="189"/>
      <c r="C79" s="270"/>
    </row>
    <row r="80" spans="1:3" ht="13.5" thickBot="1" x14ac:dyDescent="0.25">
      <c r="A80" s="191" t="s">
        <v>73</v>
      </c>
      <c r="B80" s="192">
        <f>SUM(B62:B79)</f>
        <v>160177.01000000004</v>
      </c>
      <c r="C80" s="193">
        <f>SUM(C62:C79)</f>
        <v>1544196.76</v>
      </c>
    </row>
    <row r="83" spans="1:255" s="2" customFormat="1" ht="15" x14ac:dyDescent="0.25">
      <c r="A83" s="386" t="s">
        <v>234</v>
      </c>
      <c r="B83" s="386"/>
      <c r="C83" s="386"/>
    </row>
    <row r="84" spans="1:255" ht="13.5" thickBot="1" x14ac:dyDescent="0.25"/>
    <row r="85" spans="1:255" customFormat="1" ht="87.75" customHeight="1" thickBot="1" x14ac:dyDescent="0.25">
      <c r="A85" s="194" t="s">
        <v>186</v>
      </c>
      <c r="B85" s="196" t="s">
        <v>188</v>
      </c>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c r="CR85" s="37"/>
      <c r="CS85" s="37"/>
      <c r="CT85" s="37"/>
      <c r="CU85" s="37"/>
      <c r="CV85" s="37"/>
      <c r="CW85" s="37"/>
      <c r="CX85" s="37"/>
      <c r="CY85" s="37"/>
      <c r="CZ85" s="37"/>
      <c r="DA85" s="37"/>
      <c r="DB85" s="37"/>
      <c r="DC85" s="37"/>
      <c r="DD85" s="37"/>
      <c r="DE85" s="37"/>
      <c r="DF85" s="37"/>
      <c r="DG85" s="37"/>
      <c r="DH85" s="37"/>
      <c r="DI85" s="37"/>
      <c r="DJ85" s="37"/>
      <c r="DK85" s="37"/>
      <c r="DL85" s="37"/>
      <c r="DM85" s="37"/>
      <c r="DN85" s="37"/>
      <c r="DO85" s="37"/>
      <c r="DP85" s="37"/>
      <c r="DQ85" s="37"/>
      <c r="DR85" s="37"/>
      <c r="DS85" s="37"/>
      <c r="DT85" s="37"/>
      <c r="DU85" s="37"/>
      <c r="DV85" s="37"/>
      <c r="DW85" s="37"/>
      <c r="DX85" s="37"/>
      <c r="DY85" s="37"/>
      <c r="DZ85" s="37"/>
      <c r="EA85" s="37"/>
      <c r="EB85" s="37"/>
      <c r="EC85" s="37"/>
      <c r="ED85" s="37"/>
      <c r="EE85" s="37"/>
      <c r="EF85" s="37"/>
      <c r="EG85" s="37"/>
      <c r="EH85" s="37"/>
      <c r="EI85" s="37"/>
      <c r="EJ85" s="37"/>
      <c r="EK85" s="37"/>
      <c r="EL85" s="37"/>
      <c r="EM85" s="37"/>
      <c r="EN85" s="37"/>
      <c r="EO85" s="37"/>
      <c r="EP85" s="37"/>
      <c r="EQ85" s="37"/>
      <c r="ER85" s="37"/>
      <c r="ES85" s="37"/>
      <c r="ET85" s="37"/>
      <c r="EU85" s="37"/>
      <c r="EV85" s="37"/>
      <c r="EW85" s="37"/>
      <c r="EX85" s="37"/>
      <c r="EY85" s="37"/>
      <c r="EZ85" s="37"/>
      <c r="FA85" s="37"/>
      <c r="FB85" s="37"/>
      <c r="FC85" s="37"/>
      <c r="FD85" s="37"/>
      <c r="FE85" s="37"/>
      <c r="FF85" s="37"/>
      <c r="FG85" s="37"/>
      <c r="FH85" s="37"/>
      <c r="FI85" s="37"/>
      <c r="FJ85" s="37"/>
      <c r="FK85" s="37"/>
      <c r="FL85" s="37"/>
      <c r="FM85" s="37"/>
      <c r="FN85" s="37"/>
      <c r="FO85" s="37"/>
      <c r="FP85" s="37"/>
      <c r="FQ85" s="37"/>
      <c r="FR85" s="37"/>
      <c r="FS85" s="37"/>
      <c r="FT85" s="37"/>
      <c r="FU85" s="37"/>
      <c r="FV85" s="37"/>
      <c r="FW85" s="37"/>
      <c r="FX85" s="37"/>
      <c r="FY85" s="37"/>
      <c r="FZ85" s="37"/>
      <c r="GA85" s="37"/>
      <c r="GB85" s="37"/>
      <c r="GC85" s="37"/>
      <c r="GD85" s="37"/>
      <c r="GE85" s="37"/>
      <c r="GF85" s="37"/>
      <c r="GG85" s="37"/>
      <c r="GH85" s="37"/>
      <c r="GI85" s="37"/>
      <c r="GJ85" s="37"/>
      <c r="GK85" s="37"/>
      <c r="GL85" s="37"/>
      <c r="GM85" s="37"/>
      <c r="GN85" s="37"/>
      <c r="GO85" s="37"/>
      <c r="GP85" s="37"/>
      <c r="GQ85" s="37"/>
      <c r="GR85" s="37"/>
      <c r="GS85" s="37"/>
      <c r="GT85" s="37"/>
      <c r="GU85" s="37"/>
      <c r="GV85" s="37"/>
      <c r="GW85" s="37"/>
      <c r="GX85" s="37"/>
      <c r="GY85" s="37"/>
      <c r="GZ85" s="37"/>
      <c r="HA85" s="37"/>
      <c r="HB85" s="37"/>
      <c r="HC85" s="37"/>
      <c r="HD85" s="37"/>
      <c r="HE85" s="37"/>
      <c r="HF85" s="37"/>
      <c r="HG85" s="37"/>
      <c r="HH85" s="37"/>
      <c r="HI85" s="37"/>
      <c r="HJ85" s="37"/>
      <c r="HK85" s="37"/>
      <c r="HL85" s="37"/>
      <c r="HM85" s="37"/>
      <c r="HN85" s="37"/>
      <c r="HO85" s="37"/>
      <c r="HP85" s="37"/>
      <c r="HQ85" s="37"/>
      <c r="HR85" s="37"/>
      <c r="HS85" s="37"/>
      <c r="HT85" s="37"/>
      <c r="HU85" s="37"/>
      <c r="HV85" s="37"/>
      <c r="HW85" s="37"/>
      <c r="HX85" s="37"/>
      <c r="HY85" s="37"/>
      <c r="HZ85" s="37"/>
      <c r="IA85" s="37"/>
      <c r="IB85" s="37"/>
      <c r="IC85" s="37"/>
      <c r="ID85" s="37"/>
      <c r="IE85" s="37"/>
      <c r="IF85" s="37"/>
      <c r="IG85" s="37"/>
      <c r="IH85" s="37"/>
      <c r="II85" s="37"/>
      <c r="IJ85" s="37"/>
      <c r="IK85" s="37"/>
      <c r="IL85" s="37"/>
      <c r="IM85" s="37"/>
      <c r="IN85" s="37"/>
      <c r="IO85" s="37"/>
      <c r="IP85" s="37"/>
      <c r="IQ85" s="37"/>
      <c r="IR85" s="37"/>
      <c r="IS85" s="37"/>
      <c r="IT85" s="37"/>
      <c r="IU85" s="37"/>
    </row>
    <row r="86" spans="1:255" customFormat="1" ht="15" customHeight="1" x14ac:dyDescent="0.2">
      <c r="A86" s="197" t="s">
        <v>74</v>
      </c>
      <c r="B86" s="199">
        <v>48</v>
      </c>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c r="CR86" s="37"/>
      <c r="CS86" s="37"/>
      <c r="CT86" s="37"/>
      <c r="CU86" s="37"/>
      <c r="CV86" s="37"/>
      <c r="CW86" s="37"/>
      <c r="CX86" s="37"/>
      <c r="CY86" s="37"/>
      <c r="CZ86" s="37"/>
      <c r="DA86" s="37"/>
      <c r="DB86" s="37"/>
      <c r="DC86" s="37"/>
      <c r="DD86" s="37"/>
      <c r="DE86" s="37"/>
      <c r="DF86" s="37"/>
      <c r="DG86" s="37"/>
      <c r="DH86" s="37"/>
      <c r="DI86" s="37"/>
      <c r="DJ86" s="37"/>
      <c r="DK86" s="37"/>
      <c r="DL86" s="37"/>
      <c r="DM86" s="37"/>
      <c r="DN86" s="37"/>
      <c r="DO86" s="37"/>
      <c r="DP86" s="37"/>
      <c r="DQ86" s="37"/>
      <c r="DR86" s="37"/>
      <c r="DS86" s="37"/>
      <c r="DT86" s="37"/>
      <c r="DU86" s="37"/>
      <c r="DV86" s="37"/>
      <c r="DW86" s="37"/>
      <c r="DX86" s="37"/>
      <c r="DY86" s="37"/>
      <c r="DZ86" s="37"/>
      <c r="EA86" s="37"/>
      <c r="EB86" s="37"/>
      <c r="EC86" s="37"/>
      <c r="ED86" s="37"/>
      <c r="EE86" s="37"/>
      <c r="EF86" s="37"/>
      <c r="EG86" s="37"/>
      <c r="EH86" s="37"/>
      <c r="EI86" s="37"/>
      <c r="EJ86" s="37"/>
      <c r="EK86" s="37"/>
      <c r="EL86" s="37"/>
      <c r="EM86" s="37"/>
      <c r="EN86" s="37"/>
      <c r="EO86" s="37"/>
      <c r="EP86" s="37"/>
      <c r="EQ86" s="37"/>
      <c r="ER86" s="37"/>
      <c r="ES86" s="37"/>
      <c r="ET86" s="37"/>
      <c r="EU86" s="37"/>
      <c r="EV86" s="37"/>
      <c r="EW86" s="37"/>
      <c r="EX86" s="37"/>
      <c r="EY86" s="37"/>
      <c r="EZ86" s="37"/>
      <c r="FA86" s="37"/>
      <c r="FB86" s="37"/>
      <c r="FC86" s="37"/>
      <c r="FD86" s="37"/>
      <c r="FE86" s="37"/>
      <c r="FF86" s="37"/>
      <c r="FG86" s="37"/>
      <c r="FH86" s="37"/>
      <c r="FI86" s="37"/>
      <c r="FJ86" s="37"/>
      <c r="FK86" s="37"/>
      <c r="FL86" s="37"/>
      <c r="FM86" s="37"/>
      <c r="FN86" s="37"/>
      <c r="FO86" s="37"/>
      <c r="FP86" s="37"/>
      <c r="FQ86" s="37"/>
      <c r="FR86" s="37"/>
      <c r="FS86" s="37"/>
      <c r="FT86" s="37"/>
      <c r="FU86" s="37"/>
      <c r="FV86" s="37"/>
      <c r="FW86" s="37"/>
      <c r="FX86" s="37"/>
      <c r="FY86" s="37"/>
      <c r="FZ86" s="37"/>
      <c r="GA86" s="37"/>
      <c r="GB86" s="37"/>
      <c r="GC86" s="37"/>
      <c r="GD86" s="37"/>
      <c r="GE86" s="37"/>
      <c r="GF86" s="37"/>
      <c r="GG86" s="37"/>
      <c r="GH86" s="37"/>
      <c r="GI86" s="37"/>
      <c r="GJ86" s="37"/>
      <c r="GK86" s="37"/>
      <c r="GL86" s="37"/>
      <c r="GM86" s="37"/>
      <c r="GN86" s="37"/>
      <c r="GO86" s="37"/>
      <c r="GP86" s="37"/>
      <c r="GQ86" s="37"/>
      <c r="GR86" s="37"/>
      <c r="GS86" s="37"/>
      <c r="GT86" s="37"/>
      <c r="GU86" s="37"/>
      <c r="GV86" s="37"/>
      <c r="GW86" s="37"/>
      <c r="GX86" s="37"/>
      <c r="GY86" s="37"/>
      <c r="GZ86" s="37"/>
      <c r="HA86" s="37"/>
      <c r="HB86" s="37"/>
      <c r="HC86" s="37"/>
      <c r="HD86" s="37"/>
      <c r="HE86" s="37"/>
      <c r="HF86" s="37"/>
      <c r="HG86" s="37"/>
      <c r="HH86" s="37"/>
      <c r="HI86" s="37"/>
      <c r="HJ86" s="37"/>
      <c r="HK86" s="37"/>
      <c r="HL86" s="37"/>
      <c r="HM86" s="37"/>
      <c r="HN86" s="37"/>
      <c r="HO86" s="37"/>
      <c r="HP86" s="37"/>
      <c r="HQ86" s="37"/>
      <c r="HR86" s="37"/>
      <c r="HS86" s="37"/>
      <c r="HT86" s="37"/>
      <c r="HU86" s="37"/>
      <c r="HV86" s="37"/>
      <c r="HW86" s="37"/>
      <c r="HX86" s="37"/>
      <c r="HY86" s="37"/>
      <c r="HZ86" s="37"/>
      <c r="IA86" s="37"/>
      <c r="IB86" s="37"/>
      <c r="IC86" s="37"/>
      <c r="ID86" s="37"/>
      <c r="IE86" s="37"/>
      <c r="IF86" s="37"/>
      <c r="IG86" s="37"/>
      <c r="IH86" s="37"/>
      <c r="II86" s="37"/>
      <c r="IJ86" s="37"/>
      <c r="IK86" s="37"/>
      <c r="IL86" s="37"/>
      <c r="IM86" s="37"/>
      <c r="IN86" s="37"/>
      <c r="IO86" s="37"/>
      <c r="IP86" s="37"/>
      <c r="IQ86" s="37"/>
      <c r="IR86" s="37"/>
      <c r="IS86" s="37"/>
      <c r="IT86" s="37"/>
      <c r="IU86" s="37"/>
    </row>
    <row r="87" spans="1:255" customFormat="1" ht="15" customHeight="1" x14ac:dyDescent="0.2">
      <c r="A87" s="184" t="s">
        <v>92</v>
      </c>
      <c r="B87" s="201">
        <v>19</v>
      </c>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7"/>
      <c r="CO87" s="37"/>
      <c r="CP87" s="37"/>
      <c r="CQ87" s="37"/>
      <c r="CR87" s="37"/>
      <c r="CS87" s="37"/>
      <c r="CT87" s="37"/>
      <c r="CU87" s="37"/>
      <c r="CV87" s="37"/>
      <c r="CW87" s="37"/>
      <c r="CX87" s="37"/>
      <c r="CY87" s="37"/>
      <c r="CZ87" s="37"/>
      <c r="DA87" s="37"/>
      <c r="DB87" s="37"/>
      <c r="DC87" s="37"/>
      <c r="DD87" s="37"/>
      <c r="DE87" s="37"/>
      <c r="DF87" s="37"/>
      <c r="DG87" s="37"/>
      <c r="DH87" s="37"/>
      <c r="DI87" s="37"/>
      <c r="DJ87" s="37"/>
      <c r="DK87" s="37"/>
      <c r="DL87" s="37"/>
      <c r="DM87" s="37"/>
      <c r="DN87" s="37"/>
      <c r="DO87" s="37"/>
      <c r="DP87" s="37"/>
      <c r="DQ87" s="37"/>
      <c r="DR87" s="37"/>
      <c r="DS87" s="37"/>
      <c r="DT87" s="37"/>
      <c r="DU87" s="37"/>
      <c r="DV87" s="37"/>
      <c r="DW87" s="37"/>
      <c r="DX87" s="37"/>
      <c r="DY87" s="37"/>
      <c r="DZ87" s="37"/>
      <c r="EA87" s="37"/>
      <c r="EB87" s="37"/>
      <c r="EC87" s="37"/>
      <c r="ED87" s="37"/>
      <c r="EE87" s="37"/>
      <c r="EF87" s="37"/>
      <c r="EG87" s="37"/>
      <c r="EH87" s="37"/>
      <c r="EI87" s="37"/>
      <c r="EJ87" s="37"/>
      <c r="EK87" s="37"/>
      <c r="EL87" s="37"/>
      <c r="EM87" s="37"/>
      <c r="EN87" s="37"/>
      <c r="EO87" s="37"/>
      <c r="EP87" s="37"/>
      <c r="EQ87" s="37"/>
      <c r="ER87" s="37"/>
      <c r="ES87" s="37"/>
      <c r="ET87" s="37"/>
      <c r="EU87" s="37"/>
      <c r="EV87" s="37"/>
      <c r="EW87" s="37"/>
      <c r="EX87" s="37"/>
      <c r="EY87" s="37"/>
      <c r="EZ87" s="37"/>
      <c r="FA87" s="37"/>
      <c r="FB87" s="37"/>
      <c r="FC87" s="37"/>
      <c r="FD87" s="37"/>
      <c r="FE87" s="37"/>
      <c r="FF87" s="37"/>
      <c r="FG87" s="37"/>
      <c r="FH87" s="37"/>
      <c r="FI87" s="37"/>
      <c r="FJ87" s="37"/>
      <c r="FK87" s="37"/>
      <c r="FL87" s="37"/>
      <c r="FM87" s="37"/>
      <c r="FN87" s="37"/>
      <c r="FO87" s="37"/>
      <c r="FP87" s="37"/>
      <c r="FQ87" s="37"/>
      <c r="FR87" s="37"/>
      <c r="FS87" s="37"/>
      <c r="FT87" s="37"/>
      <c r="FU87" s="37"/>
      <c r="FV87" s="37"/>
      <c r="FW87" s="37"/>
      <c r="FX87" s="37"/>
      <c r="FY87" s="37"/>
      <c r="FZ87" s="37"/>
      <c r="GA87" s="37"/>
      <c r="GB87" s="37"/>
      <c r="GC87" s="37"/>
      <c r="GD87" s="37"/>
      <c r="GE87" s="37"/>
      <c r="GF87" s="37"/>
      <c r="GG87" s="37"/>
      <c r="GH87" s="37"/>
      <c r="GI87" s="37"/>
      <c r="GJ87" s="37"/>
      <c r="GK87" s="37"/>
      <c r="GL87" s="37"/>
      <c r="GM87" s="37"/>
      <c r="GN87" s="37"/>
      <c r="GO87" s="37"/>
      <c r="GP87" s="37"/>
      <c r="GQ87" s="37"/>
      <c r="GR87" s="37"/>
      <c r="GS87" s="37"/>
      <c r="GT87" s="37"/>
      <c r="GU87" s="37"/>
      <c r="GV87" s="37"/>
      <c r="GW87" s="37"/>
      <c r="GX87" s="37"/>
      <c r="GY87" s="37"/>
      <c r="GZ87" s="37"/>
      <c r="HA87" s="37"/>
      <c r="HB87" s="37"/>
      <c r="HC87" s="37"/>
      <c r="HD87" s="37"/>
      <c r="HE87" s="37"/>
      <c r="HF87" s="37"/>
      <c r="HG87" s="37"/>
      <c r="HH87" s="37"/>
      <c r="HI87" s="37"/>
      <c r="HJ87" s="37"/>
      <c r="HK87" s="37"/>
      <c r="HL87" s="37"/>
      <c r="HM87" s="37"/>
      <c r="HN87" s="37"/>
      <c r="HO87" s="37"/>
      <c r="HP87" s="37"/>
      <c r="HQ87" s="37"/>
      <c r="HR87" s="37"/>
      <c r="HS87" s="37"/>
      <c r="HT87" s="37"/>
      <c r="HU87" s="37"/>
      <c r="HV87" s="37"/>
      <c r="HW87" s="37"/>
      <c r="HX87" s="37"/>
      <c r="HY87" s="37"/>
      <c r="HZ87" s="37"/>
      <c r="IA87" s="37"/>
      <c r="IB87" s="37"/>
      <c r="IC87" s="37"/>
      <c r="ID87" s="37"/>
      <c r="IE87" s="37"/>
      <c r="IF87" s="37"/>
      <c r="IG87" s="37"/>
      <c r="IH87" s="37"/>
      <c r="II87" s="37"/>
      <c r="IJ87" s="37"/>
      <c r="IK87" s="37"/>
      <c r="IL87" s="37"/>
      <c r="IM87" s="37"/>
      <c r="IN87" s="37"/>
      <c r="IO87" s="37"/>
      <c r="IP87" s="37"/>
      <c r="IQ87" s="37"/>
      <c r="IR87" s="37"/>
      <c r="IS87" s="37"/>
      <c r="IT87" s="37"/>
      <c r="IU87" s="37"/>
    </row>
    <row r="88" spans="1:255" customFormat="1" ht="15" customHeight="1" x14ac:dyDescent="0.2">
      <c r="A88" s="184" t="s">
        <v>95</v>
      </c>
      <c r="B88" s="201">
        <v>2</v>
      </c>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37"/>
      <c r="CR88" s="37"/>
      <c r="CS88" s="37"/>
      <c r="CT88" s="37"/>
      <c r="CU88" s="37"/>
      <c r="CV88" s="37"/>
      <c r="CW88" s="37"/>
      <c r="CX88" s="37"/>
      <c r="CY88" s="37"/>
      <c r="CZ88" s="37"/>
      <c r="DA88" s="37"/>
      <c r="DB88" s="37"/>
      <c r="DC88" s="37"/>
      <c r="DD88" s="37"/>
      <c r="DE88" s="37"/>
      <c r="DF88" s="37"/>
      <c r="DG88" s="37"/>
      <c r="DH88" s="37"/>
      <c r="DI88" s="37"/>
      <c r="DJ88" s="37"/>
      <c r="DK88" s="37"/>
      <c r="DL88" s="37"/>
      <c r="DM88" s="37"/>
      <c r="DN88" s="37"/>
      <c r="DO88" s="37"/>
      <c r="DP88" s="37"/>
      <c r="DQ88" s="37"/>
      <c r="DR88" s="37"/>
      <c r="DS88" s="37"/>
      <c r="DT88" s="37"/>
      <c r="DU88" s="37"/>
      <c r="DV88" s="37"/>
      <c r="DW88" s="37"/>
      <c r="DX88" s="37"/>
      <c r="DY88" s="37"/>
      <c r="DZ88" s="37"/>
      <c r="EA88" s="37"/>
      <c r="EB88" s="37"/>
      <c r="EC88" s="37"/>
      <c r="ED88" s="37"/>
      <c r="EE88" s="37"/>
      <c r="EF88" s="37"/>
      <c r="EG88" s="37"/>
      <c r="EH88" s="37"/>
      <c r="EI88" s="37"/>
      <c r="EJ88" s="37"/>
      <c r="EK88" s="37"/>
      <c r="EL88" s="37"/>
      <c r="EM88" s="37"/>
      <c r="EN88" s="37"/>
      <c r="EO88" s="37"/>
      <c r="EP88" s="37"/>
      <c r="EQ88" s="37"/>
      <c r="ER88" s="37"/>
      <c r="ES88" s="37"/>
      <c r="ET88" s="37"/>
      <c r="EU88" s="37"/>
      <c r="EV88" s="37"/>
      <c r="EW88" s="37"/>
      <c r="EX88" s="37"/>
      <c r="EY88" s="37"/>
      <c r="EZ88" s="37"/>
      <c r="FA88" s="37"/>
      <c r="FB88" s="37"/>
      <c r="FC88" s="37"/>
      <c r="FD88" s="37"/>
      <c r="FE88" s="37"/>
      <c r="FF88" s="37"/>
      <c r="FG88" s="37"/>
      <c r="FH88" s="37"/>
      <c r="FI88" s="37"/>
      <c r="FJ88" s="37"/>
      <c r="FK88" s="37"/>
      <c r="FL88" s="37"/>
      <c r="FM88" s="37"/>
      <c r="FN88" s="37"/>
      <c r="FO88" s="37"/>
      <c r="FP88" s="37"/>
      <c r="FQ88" s="37"/>
      <c r="FR88" s="37"/>
      <c r="FS88" s="37"/>
      <c r="FT88" s="37"/>
      <c r="FU88" s="37"/>
      <c r="FV88" s="37"/>
      <c r="FW88" s="37"/>
      <c r="FX88" s="37"/>
      <c r="FY88" s="37"/>
      <c r="FZ88" s="37"/>
      <c r="GA88" s="37"/>
      <c r="GB88" s="37"/>
      <c r="GC88" s="37"/>
      <c r="GD88" s="37"/>
      <c r="GE88" s="37"/>
      <c r="GF88" s="37"/>
      <c r="GG88" s="37"/>
      <c r="GH88" s="37"/>
      <c r="GI88" s="37"/>
      <c r="GJ88" s="37"/>
      <c r="GK88" s="37"/>
      <c r="GL88" s="37"/>
      <c r="GM88" s="37"/>
      <c r="GN88" s="37"/>
      <c r="GO88" s="37"/>
      <c r="GP88" s="37"/>
      <c r="GQ88" s="37"/>
      <c r="GR88" s="37"/>
      <c r="GS88" s="37"/>
      <c r="GT88" s="37"/>
      <c r="GU88" s="37"/>
      <c r="GV88" s="37"/>
      <c r="GW88" s="37"/>
      <c r="GX88" s="37"/>
      <c r="GY88" s="37"/>
      <c r="GZ88" s="37"/>
      <c r="HA88" s="37"/>
      <c r="HB88" s="37"/>
      <c r="HC88" s="37"/>
      <c r="HD88" s="37"/>
      <c r="HE88" s="37"/>
      <c r="HF88" s="37"/>
      <c r="HG88" s="37"/>
      <c r="HH88" s="37"/>
      <c r="HI88" s="37"/>
      <c r="HJ88" s="37"/>
      <c r="HK88" s="37"/>
      <c r="HL88" s="37"/>
      <c r="HM88" s="37"/>
      <c r="HN88" s="37"/>
      <c r="HO88" s="37"/>
      <c r="HP88" s="37"/>
      <c r="HQ88" s="37"/>
      <c r="HR88" s="37"/>
      <c r="HS88" s="37"/>
      <c r="HT88" s="37"/>
      <c r="HU88" s="37"/>
      <c r="HV88" s="37"/>
      <c r="HW88" s="37"/>
      <c r="HX88" s="37"/>
      <c r="HY88" s="37"/>
      <c r="HZ88" s="37"/>
      <c r="IA88" s="37"/>
      <c r="IB88" s="37"/>
      <c r="IC88" s="37"/>
      <c r="ID88" s="37"/>
      <c r="IE88" s="37"/>
      <c r="IF88" s="37"/>
      <c r="IG88" s="37"/>
      <c r="IH88" s="37"/>
      <c r="II88" s="37"/>
      <c r="IJ88" s="37"/>
      <c r="IK88" s="37"/>
      <c r="IL88" s="37"/>
      <c r="IM88" s="37"/>
      <c r="IN88" s="37"/>
      <c r="IO88" s="37"/>
      <c r="IP88" s="37"/>
      <c r="IQ88" s="37"/>
      <c r="IR88" s="37"/>
      <c r="IS88" s="37"/>
      <c r="IT88" s="37"/>
      <c r="IU88" s="37"/>
    </row>
    <row r="89" spans="1:255" customFormat="1" ht="15" customHeight="1" x14ac:dyDescent="0.2">
      <c r="A89" s="184" t="s">
        <v>77</v>
      </c>
      <c r="B89" s="201">
        <v>11</v>
      </c>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c r="CR89" s="37"/>
      <c r="CS89" s="37"/>
      <c r="CT89" s="37"/>
      <c r="CU89" s="37"/>
      <c r="CV89" s="37"/>
      <c r="CW89" s="37"/>
      <c r="CX89" s="37"/>
      <c r="CY89" s="37"/>
      <c r="CZ89" s="37"/>
      <c r="DA89" s="37"/>
      <c r="DB89" s="37"/>
      <c r="DC89" s="37"/>
      <c r="DD89" s="37"/>
      <c r="DE89" s="37"/>
      <c r="DF89" s="37"/>
      <c r="DG89" s="37"/>
      <c r="DH89" s="37"/>
      <c r="DI89" s="37"/>
      <c r="DJ89" s="37"/>
      <c r="DK89" s="37"/>
      <c r="DL89" s="37"/>
      <c r="DM89" s="37"/>
      <c r="DN89" s="37"/>
      <c r="DO89" s="37"/>
      <c r="DP89" s="37"/>
      <c r="DQ89" s="37"/>
      <c r="DR89" s="37"/>
      <c r="DS89" s="37"/>
      <c r="DT89" s="37"/>
      <c r="DU89" s="37"/>
      <c r="DV89" s="37"/>
      <c r="DW89" s="37"/>
      <c r="DX89" s="37"/>
      <c r="DY89" s="37"/>
      <c r="DZ89" s="37"/>
      <c r="EA89" s="37"/>
      <c r="EB89" s="37"/>
      <c r="EC89" s="37"/>
      <c r="ED89" s="37"/>
      <c r="EE89" s="37"/>
      <c r="EF89" s="37"/>
      <c r="EG89" s="37"/>
      <c r="EH89" s="37"/>
      <c r="EI89" s="37"/>
      <c r="EJ89" s="37"/>
      <c r="EK89" s="37"/>
      <c r="EL89" s="37"/>
      <c r="EM89" s="37"/>
      <c r="EN89" s="37"/>
      <c r="EO89" s="37"/>
      <c r="EP89" s="37"/>
      <c r="EQ89" s="37"/>
      <c r="ER89" s="37"/>
      <c r="ES89" s="37"/>
      <c r="ET89" s="37"/>
      <c r="EU89" s="37"/>
      <c r="EV89" s="37"/>
      <c r="EW89" s="37"/>
      <c r="EX89" s="37"/>
      <c r="EY89" s="37"/>
      <c r="EZ89" s="37"/>
      <c r="FA89" s="37"/>
      <c r="FB89" s="37"/>
      <c r="FC89" s="37"/>
      <c r="FD89" s="37"/>
      <c r="FE89" s="37"/>
      <c r="FF89" s="37"/>
      <c r="FG89" s="37"/>
      <c r="FH89" s="37"/>
      <c r="FI89" s="37"/>
      <c r="FJ89" s="37"/>
      <c r="FK89" s="37"/>
      <c r="FL89" s="37"/>
      <c r="FM89" s="37"/>
      <c r="FN89" s="37"/>
      <c r="FO89" s="37"/>
      <c r="FP89" s="37"/>
      <c r="FQ89" s="37"/>
      <c r="FR89" s="37"/>
      <c r="FS89" s="37"/>
      <c r="FT89" s="37"/>
      <c r="FU89" s="37"/>
      <c r="FV89" s="37"/>
      <c r="FW89" s="37"/>
      <c r="FX89" s="37"/>
      <c r="FY89" s="37"/>
      <c r="FZ89" s="37"/>
      <c r="GA89" s="37"/>
      <c r="GB89" s="37"/>
      <c r="GC89" s="37"/>
      <c r="GD89" s="37"/>
      <c r="GE89" s="37"/>
      <c r="GF89" s="37"/>
      <c r="GG89" s="37"/>
      <c r="GH89" s="37"/>
      <c r="GI89" s="37"/>
      <c r="GJ89" s="37"/>
      <c r="GK89" s="37"/>
      <c r="GL89" s="37"/>
      <c r="GM89" s="37"/>
      <c r="GN89" s="37"/>
      <c r="GO89" s="37"/>
      <c r="GP89" s="37"/>
      <c r="GQ89" s="37"/>
      <c r="GR89" s="37"/>
      <c r="GS89" s="37"/>
      <c r="GT89" s="37"/>
      <c r="GU89" s="37"/>
      <c r="GV89" s="37"/>
      <c r="GW89" s="37"/>
      <c r="GX89" s="37"/>
      <c r="GY89" s="37"/>
      <c r="GZ89" s="37"/>
      <c r="HA89" s="37"/>
      <c r="HB89" s="37"/>
      <c r="HC89" s="37"/>
      <c r="HD89" s="37"/>
      <c r="HE89" s="37"/>
      <c r="HF89" s="37"/>
      <c r="HG89" s="37"/>
      <c r="HH89" s="37"/>
      <c r="HI89" s="37"/>
      <c r="HJ89" s="37"/>
      <c r="HK89" s="37"/>
      <c r="HL89" s="37"/>
      <c r="HM89" s="37"/>
      <c r="HN89" s="37"/>
      <c r="HO89" s="37"/>
      <c r="HP89" s="37"/>
      <c r="HQ89" s="37"/>
      <c r="HR89" s="37"/>
      <c r="HS89" s="37"/>
      <c r="HT89" s="37"/>
      <c r="HU89" s="37"/>
      <c r="HV89" s="37"/>
      <c r="HW89" s="37"/>
      <c r="HX89" s="37"/>
      <c r="HY89" s="37"/>
      <c r="HZ89" s="37"/>
      <c r="IA89" s="37"/>
      <c r="IB89" s="37"/>
      <c r="IC89" s="37"/>
      <c r="ID89" s="37"/>
      <c r="IE89" s="37"/>
      <c r="IF89" s="37"/>
      <c r="IG89" s="37"/>
      <c r="IH89" s="37"/>
      <c r="II89" s="37"/>
      <c r="IJ89" s="37"/>
      <c r="IK89" s="37"/>
      <c r="IL89" s="37"/>
      <c r="IM89" s="37"/>
      <c r="IN89" s="37"/>
      <c r="IO89" s="37"/>
      <c r="IP89" s="37"/>
      <c r="IQ89" s="37"/>
      <c r="IR89" s="37"/>
      <c r="IS89" s="37"/>
      <c r="IT89" s="37"/>
      <c r="IU89" s="37"/>
    </row>
    <row r="90" spans="1:255" customFormat="1" ht="15" customHeight="1" x14ac:dyDescent="0.2">
      <c r="A90" s="184" t="s">
        <v>219</v>
      </c>
      <c r="B90" s="201">
        <v>35</v>
      </c>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c r="CR90" s="37"/>
      <c r="CS90" s="37"/>
      <c r="CT90" s="37"/>
      <c r="CU90" s="37"/>
      <c r="CV90" s="37"/>
      <c r="CW90" s="37"/>
      <c r="CX90" s="37"/>
      <c r="CY90" s="37"/>
      <c r="CZ90" s="37"/>
      <c r="DA90" s="37"/>
      <c r="DB90" s="37"/>
      <c r="DC90" s="37"/>
      <c r="DD90" s="37"/>
      <c r="DE90" s="37"/>
      <c r="DF90" s="37"/>
      <c r="DG90" s="37"/>
      <c r="DH90" s="37"/>
      <c r="DI90" s="37"/>
      <c r="DJ90" s="37"/>
      <c r="DK90" s="37"/>
      <c r="DL90" s="37"/>
      <c r="DM90" s="37"/>
      <c r="DN90" s="37"/>
      <c r="DO90" s="37"/>
      <c r="DP90" s="37"/>
      <c r="DQ90" s="37"/>
      <c r="DR90" s="37"/>
      <c r="DS90" s="37"/>
      <c r="DT90" s="37"/>
      <c r="DU90" s="37"/>
      <c r="DV90" s="37"/>
      <c r="DW90" s="37"/>
      <c r="DX90" s="37"/>
      <c r="DY90" s="37"/>
      <c r="DZ90" s="37"/>
      <c r="EA90" s="37"/>
      <c r="EB90" s="37"/>
      <c r="EC90" s="37"/>
      <c r="ED90" s="37"/>
      <c r="EE90" s="37"/>
      <c r="EF90" s="37"/>
      <c r="EG90" s="37"/>
      <c r="EH90" s="37"/>
      <c r="EI90" s="37"/>
      <c r="EJ90" s="37"/>
      <c r="EK90" s="37"/>
      <c r="EL90" s="37"/>
      <c r="EM90" s="37"/>
      <c r="EN90" s="37"/>
      <c r="EO90" s="37"/>
      <c r="EP90" s="37"/>
      <c r="EQ90" s="37"/>
      <c r="ER90" s="37"/>
      <c r="ES90" s="37"/>
      <c r="ET90" s="37"/>
      <c r="EU90" s="37"/>
      <c r="EV90" s="37"/>
      <c r="EW90" s="37"/>
      <c r="EX90" s="37"/>
      <c r="EY90" s="37"/>
      <c r="EZ90" s="37"/>
      <c r="FA90" s="37"/>
      <c r="FB90" s="37"/>
      <c r="FC90" s="37"/>
      <c r="FD90" s="37"/>
      <c r="FE90" s="37"/>
      <c r="FF90" s="37"/>
      <c r="FG90" s="37"/>
      <c r="FH90" s="37"/>
      <c r="FI90" s="37"/>
      <c r="FJ90" s="37"/>
      <c r="FK90" s="37"/>
      <c r="FL90" s="37"/>
      <c r="FM90" s="37"/>
      <c r="FN90" s="37"/>
      <c r="FO90" s="37"/>
      <c r="FP90" s="37"/>
      <c r="FQ90" s="37"/>
      <c r="FR90" s="37"/>
      <c r="FS90" s="37"/>
      <c r="FT90" s="37"/>
      <c r="FU90" s="37"/>
      <c r="FV90" s="37"/>
      <c r="FW90" s="37"/>
      <c r="FX90" s="37"/>
      <c r="FY90" s="37"/>
      <c r="FZ90" s="37"/>
      <c r="GA90" s="37"/>
      <c r="GB90" s="37"/>
      <c r="GC90" s="37"/>
      <c r="GD90" s="37"/>
      <c r="GE90" s="37"/>
      <c r="GF90" s="37"/>
      <c r="GG90" s="37"/>
      <c r="GH90" s="37"/>
      <c r="GI90" s="37"/>
      <c r="GJ90" s="37"/>
      <c r="GK90" s="37"/>
      <c r="GL90" s="37"/>
      <c r="GM90" s="37"/>
      <c r="GN90" s="37"/>
      <c r="GO90" s="37"/>
      <c r="GP90" s="37"/>
      <c r="GQ90" s="37"/>
      <c r="GR90" s="37"/>
      <c r="GS90" s="37"/>
      <c r="GT90" s="37"/>
      <c r="GU90" s="37"/>
      <c r="GV90" s="37"/>
      <c r="GW90" s="37"/>
      <c r="GX90" s="37"/>
      <c r="GY90" s="37"/>
      <c r="GZ90" s="37"/>
      <c r="HA90" s="37"/>
      <c r="HB90" s="37"/>
      <c r="HC90" s="37"/>
      <c r="HD90" s="37"/>
      <c r="HE90" s="37"/>
      <c r="HF90" s="37"/>
      <c r="HG90" s="37"/>
      <c r="HH90" s="37"/>
      <c r="HI90" s="37"/>
      <c r="HJ90" s="37"/>
      <c r="HK90" s="37"/>
      <c r="HL90" s="37"/>
      <c r="HM90" s="37"/>
      <c r="HN90" s="37"/>
      <c r="HO90" s="37"/>
      <c r="HP90" s="37"/>
      <c r="HQ90" s="37"/>
      <c r="HR90" s="37"/>
      <c r="HS90" s="37"/>
      <c r="HT90" s="37"/>
      <c r="HU90" s="37"/>
      <c r="HV90" s="37"/>
      <c r="HW90" s="37"/>
      <c r="HX90" s="37"/>
      <c r="HY90" s="37"/>
      <c r="HZ90" s="37"/>
      <c r="IA90" s="37"/>
      <c r="IB90" s="37"/>
      <c r="IC90" s="37"/>
      <c r="ID90" s="37"/>
      <c r="IE90" s="37"/>
      <c r="IF90" s="37"/>
      <c r="IG90" s="37"/>
      <c r="IH90" s="37"/>
      <c r="II90" s="37"/>
      <c r="IJ90" s="37"/>
      <c r="IK90" s="37"/>
      <c r="IL90" s="37"/>
      <c r="IM90" s="37"/>
      <c r="IN90" s="37"/>
      <c r="IO90" s="37"/>
      <c r="IP90" s="37"/>
      <c r="IQ90" s="37"/>
      <c r="IR90" s="37"/>
      <c r="IS90" s="37"/>
      <c r="IT90" s="37"/>
      <c r="IU90" s="37"/>
    </row>
    <row r="91" spans="1:255" customFormat="1" ht="15" customHeight="1" x14ac:dyDescent="0.2">
      <c r="A91" s="184" t="s">
        <v>93</v>
      </c>
      <c r="B91" s="201">
        <v>91</v>
      </c>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c r="CR91" s="37"/>
      <c r="CS91" s="37"/>
      <c r="CT91" s="37"/>
      <c r="CU91" s="37"/>
      <c r="CV91" s="37"/>
      <c r="CW91" s="37"/>
      <c r="CX91" s="37"/>
      <c r="CY91" s="37"/>
      <c r="CZ91" s="37"/>
      <c r="DA91" s="37"/>
      <c r="DB91" s="37"/>
      <c r="DC91" s="37"/>
      <c r="DD91" s="37"/>
      <c r="DE91" s="37"/>
      <c r="DF91" s="37"/>
      <c r="DG91" s="37"/>
      <c r="DH91" s="37"/>
      <c r="DI91" s="37"/>
      <c r="DJ91" s="37"/>
      <c r="DK91" s="37"/>
      <c r="DL91" s="37"/>
      <c r="DM91" s="37"/>
      <c r="DN91" s="37"/>
      <c r="DO91" s="37"/>
      <c r="DP91" s="37"/>
      <c r="DQ91" s="37"/>
      <c r="DR91" s="37"/>
      <c r="DS91" s="37"/>
      <c r="DT91" s="37"/>
      <c r="DU91" s="37"/>
      <c r="DV91" s="37"/>
      <c r="DW91" s="37"/>
      <c r="DX91" s="37"/>
      <c r="DY91" s="37"/>
      <c r="DZ91" s="37"/>
      <c r="EA91" s="37"/>
      <c r="EB91" s="37"/>
      <c r="EC91" s="37"/>
      <c r="ED91" s="37"/>
      <c r="EE91" s="37"/>
      <c r="EF91" s="37"/>
      <c r="EG91" s="37"/>
      <c r="EH91" s="37"/>
      <c r="EI91" s="37"/>
      <c r="EJ91" s="37"/>
      <c r="EK91" s="37"/>
      <c r="EL91" s="37"/>
      <c r="EM91" s="37"/>
      <c r="EN91" s="37"/>
      <c r="EO91" s="37"/>
      <c r="EP91" s="37"/>
      <c r="EQ91" s="37"/>
      <c r="ER91" s="37"/>
      <c r="ES91" s="37"/>
      <c r="ET91" s="37"/>
      <c r="EU91" s="37"/>
      <c r="EV91" s="37"/>
      <c r="EW91" s="37"/>
      <c r="EX91" s="37"/>
      <c r="EY91" s="37"/>
      <c r="EZ91" s="37"/>
      <c r="FA91" s="37"/>
      <c r="FB91" s="37"/>
      <c r="FC91" s="37"/>
      <c r="FD91" s="37"/>
      <c r="FE91" s="37"/>
      <c r="FF91" s="37"/>
      <c r="FG91" s="37"/>
      <c r="FH91" s="37"/>
      <c r="FI91" s="37"/>
      <c r="FJ91" s="37"/>
      <c r="FK91" s="37"/>
      <c r="FL91" s="37"/>
      <c r="FM91" s="37"/>
      <c r="FN91" s="37"/>
      <c r="FO91" s="37"/>
      <c r="FP91" s="37"/>
      <c r="FQ91" s="37"/>
      <c r="FR91" s="37"/>
      <c r="FS91" s="37"/>
      <c r="FT91" s="37"/>
      <c r="FU91" s="37"/>
      <c r="FV91" s="37"/>
      <c r="FW91" s="37"/>
      <c r="FX91" s="37"/>
      <c r="FY91" s="37"/>
      <c r="FZ91" s="37"/>
      <c r="GA91" s="37"/>
      <c r="GB91" s="37"/>
      <c r="GC91" s="37"/>
      <c r="GD91" s="37"/>
      <c r="GE91" s="37"/>
      <c r="GF91" s="37"/>
      <c r="GG91" s="37"/>
      <c r="GH91" s="37"/>
      <c r="GI91" s="37"/>
      <c r="GJ91" s="37"/>
      <c r="GK91" s="37"/>
      <c r="GL91" s="37"/>
      <c r="GM91" s="37"/>
      <c r="GN91" s="37"/>
      <c r="GO91" s="37"/>
      <c r="GP91" s="37"/>
      <c r="GQ91" s="37"/>
      <c r="GR91" s="37"/>
      <c r="GS91" s="37"/>
      <c r="GT91" s="37"/>
      <c r="GU91" s="37"/>
      <c r="GV91" s="37"/>
      <c r="GW91" s="37"/>
      <c r="GX91" s="37"/>
      <c r="GY91" s="37"/>
      <c r="GZ91" s="37"/>
      <c r="HA91" s="37"/>
      <c r="HB91" s="37"/>
      <c r="HC91" s="37"/>
      <c r="HD91" s="37"/>
      <c r="HE91" s="37"/>
      <c r="HF91" s="37"/>
      <c r="HG91" s="37"/>
      <c r="HH91" s="37"/>
      <c r="HI91" s="37"/>
      <c r="HJ91" s="37"/>
      <c r="HK91" s="37"/>
      <c r="HL91" s="37"/>
      <c r="HM91" s="37"/>
      <c r="HN91" s="37"/>
      <c r="HO91" s="37"/>
      <c r="HP91" s="37"/>
      <c r="HQ91" s="37"/>
      <c r="HR91" s="37"/>
      <c r="HS91" s="37"/>
      <c r="HT91" s="37"/>
      <c r="HU91" s="37"/>
      <c r="HV91" s="37"/>
      <c r="HW91" s="37"/>
      <c r="HX91" s="37"/>
      <c r="HY91" s="37"/>
      <c r="HZ91" s="37"/>
      <c r="IA91" s="37"/>
      <c r="IB91" s="37"/>
      <c r="IC91" s="37"/>
      <c r="ID91" s="37"/>
      <c r="IE91" s="37"/>
      <c r="IF91" s="37"/>
      <c r="IG91" s="37"/>
      <c r="IH91" s="37"/>
      <c r="II91" s="37"/>
      <c r="IJ91" s="37"/>
      <c r="IK91" s="37"/>
      <c r="IL91" s="37"/>
      <c r="IM91" s="37"/>
      <c r="IN91" s="37"/>
      <c r="IO91" s="37"/>
      <c r="IP91" s="37"/>
      <c r="IQ91" s="37"/>
      <c r="IR91" s="37"/>
      <c r="IS91" s="37"/>
      <c r="IT91" s="37"/>
      <c r="IU91" s="37"/>
    </row>
    <row r="92" spans="1:255" customFormat="1" ht="15" customHeight="1" x14ac:dyDescent="0.2">
      <c r="A92" s="184" t="s">
        <v>80</v>
      </c>
      <c r="B92" s="201">
        <v>170</v>
      </c>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c r="CR92" s="37"/>
      <c r="CS92" s="37"/>
      <c r="CT92" s="37"/>
      <c r="CU92" s="37"/>
      <c r="CV92" s="37"/>
      <c r="CW92" s="37"/>
      <c r="CX92" s="37"/>
      <c r="CY92" s="37"/>
      <c r="CZ92" s="37"/>
      <c r="DA92" s="37"/>
      <c r="DB92" s="37"/>
      <c r="DC92" s="37"/>
      <c r="DD92" s="37"/>
      <c r="DE92" s="37"/>
      <c r="DF92" s="37"/>
      <c r="DG92" s="37"/>
      <c r="DH92" s="37"/>
      <c r="DI92" s="37"/>
      <c r="DJ92" s="37"/>
      <c r="DK92" s="37"/>
      <c r="DL92" s="37"/>
      <c r="DM92" s="37"/>
      <c r="DN92" s="37"/>
      <c r="DO92" s="37"/>
      <c r="DP92" s="37"/>
      <c r="DQ92" s="37"/>
      <c r="DR92" s="37"/>
      <c r="DS92" s="37"/>
      <c r="DT92" s="37"/>
      <c r="DU92" s="37"/>
      <c r="DV92" s="37"/>
      <c r="DW92" s="37"/>
      <c r="DX92" s="37"/>
      <c r="DY92" s="37"/>
      <c r="DZ92" s="37"/>
      <c r="EA92" s="37"/>
      <c r="EB92" s="37"/>
      <c r="EC92" s="37"/>
      <c r="ED92" s="37"/>
      <c r="EE92" s="37"/>
      <c r="EF92" s="37"/>
      <c r="EG92" s="37"/>
      <c r="EH92" s="37"/>
      <c r="EI92" s="37"/>
      <c r="EJ92" s="37"/>
      <c r="EK92" s="37"/>
      <c r="EL92" s="37"/>
      <c r="EM92" s="37"/>
      <c r="EN92" s="37"/>
      <c r="EO92" s="37"/>
      <c r="EP92" s="37"/>
      <c r="EQ92" s="37"/>
      <c r="ER92" s="37"/>
      <c r="ES92" s="37"/>
      <c r="ET92" s="37"/>
      <c r="EU92" s="37"/>
      <c r="EV92" s="37"/>
      <c r="EW92" s="37"/>
      <c r="EX92" s="37"/>
      <c r="EY92" s="37"/>
      <c r="EZ92" s="37"/>
      <c r="FA92" s="37"/>
      <c r="FB92" s="37"/>
      <c r="FC92" s="37"/>
      <c r="FD92" s="37"/>
      <c r="FE92" s="37"/>
      <c r="FF92" s="37"/>
      <c r="FG92" s="37"/>
      <c r="FH92" s="37"/>
      <c r="FI92" s="37"/>
      <c r="FJ92" s="37"/>
      <c r="FK92" s="37"/>
      <c r="FL92" s="37"/>
      <c r="FM92" s="37"/>
      <c r="FN92" s="37"/>
      <c r="FO92" s="37"/>
      <c r="FP92" s="37"/>
      <c r="FQ92" s="37"/>
      <c r="FR92" s="37"/>
      <c r="FS92" s="37"/>
      <c r="FT92" s="37"/>
      <c r="FU92" s="37"/>
      <c r="FV92" s="37"/>
      <c r="FW92" s="37"/>
      <c r="FX92" s="37"/>
      <c r="FY92" s="37"/>
      <c r="FZ92" s="37"/>
      <c r="GA92" s="37"/>
      <c r="GB92" s="37"/>
      <c r="GC92" s="37"/>
      <c r="GD92" s="37"/>
      <c r="GE92" s="37"/>
      <c r="GF92" s="37"/>
      <c r="GG92" s="37"/>
      <c r="GH92" s="37"/>
      <c r="GI92" s="37"/>
      <c r="GJ92" s="37"/>
      <c r="GK92" s="37"/>
      <c r="GL92" s="37"/>
      <c r="GM92" s="37"/>
      <c r="GN92" s="37"/>
      <c r="GO92" s="37"/>
      <c r="GP92" s="37"/>
      <c r="GQ92" s="37"/>
      <c r="GR92" s="37"/>
      <c r="GS92" s="37"/>
      <c r="GT92" s="37"/>
      <c r="GU92" s="37"/>
      <c r="GV92" s="37"/>
      <c r="GW92" s="37"/>
      <c r="GX92" s="37"/>
      <c r="GY92" s="37"/>
      <c r="GZ92" s="37"/>
      <c r="HA92" s="37"/>
      <c r="HB92" s="37"/>
      <c r="HC92" s="37"/>
      <c r="HD92" s="37"/>
      <c r="HE92" s="37"/>
      <c r="HF92" s="37"/>
      <c r="HG92" s="37"/>
      <c r="HH92" s="37"/>
      <c r="HI92" s="37"/>
      <c r="HJ92" s="37"/>
      <c r="HK92" s="37"/>
      <c r="HL92" s="37"/>
      <c r="HM92" s="37"/>
      <c r="HN92" s="37"/>
      <c r="HO92" s="37"/>
      <c r="HP92" s="37"/>
      <c r="HQ92" s="37"/>
      <c r="HR92" s="37"/>
      <c r="HS92" s="37"/>
      <c r="HT92" s="37"/>
      <c r="HU92" s="37"/>
      <c r="HV92" s="37"/>
      <c r="HW92" s="37"/>
      <c r="HX92" s="37"/>
      <c r="HY92" s="37"/>
      <c r="HZ92" s="37"/>
      <c r="IA92" s="37"/>
      <c r="IB92" s="37"/>
      <c r="IC92" s="37"/>
      <c r="ID92" s="37"/>
      <c r="IE92" s="37"/>
      <c r="IF92" s="37"/>
      <c r="IG92" s="37"/>
      <c r="IH92" s="37"/>
      <c r="II92" s="37"/>
      <c r="IJ92" s="37"/>
      <c r="IK92" s="37"/>
      <c r="IL92" s="37"/>
      <c r="IM92" s="37"/>
      <c r="IN92" s="37"/>
      <c r="IO92" s="37"/>
      <c r="IP92" s="37"/>
      <c r="IQ92" s="37"/>
      <c r="IR92" s="37"/>
      <c r="IS92" s="37"/>
      <c r="IT92" s="37"/>
      <c r="IU92" s="37"/>
    </row>
    <row r="93" spans="1:255" customFormat="1" ht="15" customHeight="1" x14ac:dyDescent="0.2">
      <c r="A93" s="184" t="s">
        <v>0</v>
      </c>
      <c r="B93" s="201">
        <v>38</v>
      </c>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c r="CR93" s="37"/>
      <c r="CS93" s="37"/>
      <c r="CT93" s="37"/>
      <c r="CU93" s="37"/>
      <c r="CV93" s="37"/>
      <c r="CW93" s="37"/>
      <c r="CX93" s="37"/>
      <c r="CY93" s="37"/>
      <c r="CZ93" s="37"/>
      <c r="DA93" s="37"/>
      <c r="DB93" s="37"/>
      <c r="DC93" s="37"/>
      <c r="DD93" s="37"/>
      <c r="DE93" s="37"/>
      <c r="DF93" s="37"/>
      <c r="DG93" s="37"/>
      <c r="DH93" s="37"/>
      <c r="DI93" s="37"/>
      <c r="DJ93" s="37"/>
      <c r="DK93" s="37"/>
      <c r="DL93" s="37"/>
      <c r="DM93" s="37"/>
      <c r="DN93" s="37"/>
      <c r="DO93" s="37"/>
      <c r="DP93" s="37"/>
      <c r="DQ93" s="37"/>
      <c r="DR93" s="37"/>
      <c r="DS93" s="37"/>
      <c r="DT93" s="37"/>
      <c r="DU93" s="37"/>
      <c r="DV93" s="37"/>
      <c r="DW93" s="37"/>
      <c r="DX93" s="37"/>
      <c r="DY93" s="37"/>
      <c r="DZ93" s="37"/>
      <c r="EA93" s="37"/>
      <c r="EB93" s="37"/>
      <c r="EC93" s="37"/>
      <c r="ED93" s="37"/>
      <c r="EE93" s="37"/>
      <c r="EF93" s="37"/>
      <c r="EG93" s="37"/>
      <c r="EH93" s="37"/>
      <c r="EI93" s="37"/>
      <c r="EJ93" s="37"/>
      <c r="EK93" s="37"/>
      <c r="EL93" s="37"/>
      <c r="EM93" s="37"/>
      <c r="EN93" s="37"/>
      <c r="EO93" s="37"/>
      <c r="EP93" s="37"/>
      <c r="EQ93" s="37"/>
      <c r="ER93" s="37"/>
      <c r="ES93" s="37"/>
      <c r="ET93" s="37"/>
      <c r="EU93" s="37"/>
      <c r="EV93" s="37"/>
      <c r="EW93" s="37"/>
      <c r="EX93" s="37"/>
      <c r="EY93" s="37"/>
      <c r="EZ93" s="37"/>
      <c r="FA93" s="37"/>
      <c r="FB93" s="37"/>
      <c r="FC93" s="37"/>
      <c r="FD93" s="37"/>
      <c r="FE93" s="37"/>
      <c r="FF93" s="37"/>
      <c r="FG93" s="37"/>
      <c r="FH93" s="37"/>
      <c r="FI93" s="37"/>
      <c r="FJ93" s="37"/>
      <c r="FK93" s="37"/>
      <c r="FL93" s="37"/>
      <c r="FM93" s="37"/>
      <c r="FN93" s="37"/>
      <c r="FO93" s="37"/>
      <c r="FP93" s="37"/>
      <c r="FQ93" s="37"/>
      <c r="FR93" s="37"/>
      <c r="FS93" s="37"/>
      <c r="FT93" s="37"/>
      <c r="FU93" s="37"/>
      <c r="FV93" s="37"/>
      <c r="FW93" s="37"/>
      <c r="FX93" s="37"/>
      <c r="FY93" s="37"/>
      <c r="FZ93" s="37"/>
      <c r="GA93" s="37"/>
      <c r="GB93" s="37"/>
      <c r="GC93" s="37"/>
      <c r="GD93" s="37"/>
      <c r="GE93" s="37"/>
      <c r="GF93" s="37"/>
      <c r="GG93" s="37"/>
      <c r="GH93" s="37"/>
      <c r="GI93" s="37"/>
      <c r="GJ93" s="37"/>
      <c r="GK93" s="37"/>
      <c r="GL93" s="37"/>
      <c r="GM93" s="37"/>
      <c r="GN93" s="37"/>
      <c r="GO93" s="37"/>
      <c r="GP93" s="37"/>
      <c r="GQ93" s="37"/>
      <c r="GR93" s="37"/>
      <c r="GS93" s="37"/>
      <c r="GT93" s="37"/>
      <c r="GU93" s="37"/>
      <c r="GV93" s="37"/>
      <c r="GW93" s="37"/>
      <c r="GX93" s="37"/>
      <c r="GY93" s="37"/>
      <c r="GZ93" s="37"/>
      <c r="HA93" s="37"/>
      <c r="HB93" s="37"/>
      <c r="HC93" s="37"/>
      <c r="HD93" s="37"/>
      <c r="HE93" s="37"/>
      <c r="HF93" s="37"/>
      <c r="HG93" s="37"/>
      <c r="HH93" s="37"/>
      <c r="HI93" s="37"/>
      <c r="HJ93" s="37"/>
      <c r="HK93" s="37"/>
      <c r="HL93" s="37"/>
      <c r="HM93" s="37"/>
      <c r="HN93" s="37"/>
      <c r="HO93" s="37"/>
      <c r="HP93" s="37"/>
      <c r="HQ93" s="37"/>
      <c r="HR93" s="37"/>
      <c r="HS93" s="37"/>
      <c r="HT93" s="37"/>
      <c r="HU93" s="37"/>
      <c r="HV93" s="37"/>
      <c r="HW93" s="37"/>
      <c r="HX93" s="37"/>
      <c r="HY93" s="37"/>
      <c r="HZ93" s="37"/>
      <c r="IA93" s="37"/>
      <c r="IB93" s="37"/>
      <c r="IC93" s="37"/>
      <c r="ID93" s="37"/>
      <c r="IE93" s="37"/>
      <c r="IF93" s="37"/>
      <c r="IG93" s="37"/>
      <c r="IH93" s="37"/>
      <c r="II93" s="37"/>
      <c r="IJ93" s="37"/>
      <c r="IK93" s="37"/>
      <c r="IL93" s="37"/>
      <c r="IM93" s="37"/>
      <c r="IN93" s="37"/>
      <c r="IO93" s="37"/>
      <c r="IP93" s="37"/>
      <c r="IQ93" s="37"/>
      <c r="IR93" s="37"/>
      <c r="IS93" s="37"/>
      <c r="IT93" s="37"/>
      <c r="IU93" s="37"/>
    </row>
    <row r="94" spans="1:255" customFormat="1" ht="28.5" customHeight="1" x14ac:dyDescent="0.2">
      <c r="A94" s="184" t="s">
        <v>81</v>
      </c>
      <c r="B94" s="201">
        <v>63</v>
      </c>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7"/>
      <c r="CZ94" s="37"/>
      <c r="DA94" s="37"/>
      <c r="DB94" s="37"/>
      <c r="DC94" s="37"/>
      <c r="DD94" s="37"/>
      <c r="DE94" s="37"/>
      <c r="DF94" s="37"/>
      <c r="DG94" s="37"/>
      <c r="DH94" s="37"/>
      <c r="DI94" s="37"/>
      <c r="DJ94" s="37"/>
      <c r="DK94" s="37"/>
      <c r="DL94" s="37"/>
      <c r="DM94" s="37"/>
      <c r="DN94" s="37"/>
      <c r="DO94" s="37"/>
      <c r="DP94" s="37"/>
      <c r="DQ94" s="37"/>
      <c r="DR94" s="37"/>
      <c r="DS94" s="37"/>
      <c r="DT94" s="37"/>
      <c r="DU94" s="37"/>
      <c r="DV94" s="37"/>
      <c r="DW94" s="37"/>
      <c r="DX94" s="37"/>
      <c r="DY94" s="37"/>
      <c r="DZ94" s="37"/>
      <c r="EA94" s="37"/>
      <c r="EB94" s="37"/>
      <c r="EC94" s="37"/>
      <c r="ED94" s="37"/>
      <c r="EE94" s="37"/>
      <c r="EF94" s="37"/>
      <c r="EG94" s="37"/>
      <c r="EH94" s="37"/>
      <c r="EI94" s="37"/>
      <c r="EJ94" s="37"/>
      <c r="EK94" s="37"/>
      <c r="EL94" s="37"/>
      <c r="EM94" s="37"/>
      <c r="EN94" s="37"/>
      <c r="EO94" s="37"/>
      <c r="EP94" s="37"/>
      <c r="EQ94" s="37"/>
      <c r="ER94" s="37"/>
      <c r="ES94" s="37"/>
      <c r="ET94" s="37"/>
      <c r="EU94" s="37"/>
      <c r="EV94" s="37"/>
      <c r="EW94" s="37"/>
      <c r="EX94" s="37"/>
      <c r="EY94" s="37"/>
      <c r="EZ94" s="37"/>
      <c r="FA94" s="37"/>
      <c r="FB94" s="37"/>
      <c r="FC94" s="37"/>
      <c r="FD94" s="37"/>
      <c r="FE94" s="37"/>
      <c r="FF94" s="37"/>
      <c r="FG94" s="37"/>
      <c r="FH94" s="37"/>
      <c r="FI94" s="37"/>
      <c r="FJ94" s="37"/>
      <c r="FK94" s="37"/>
      <c r="FL94" s="37"/>
      <c r="FM94" s="37"/>
      <c r="FN94" s="37"/>
      <c r="FO94" s="37"/>
      <c r="FP94" s="37"/>
      <c r="FQ94" s="37"/>
      <c r="FR94" s="37"/>
      <c r="FS94" s="37"/>
      <c r="FT94" s="37"/>
      <c r="FU94" s="37"/>
      <c r="FV94" s="37"/>
      <c r="FW94" s="37"/>
      <c r="FX94" s="37"/>
      <c r="FY94" s="37"/>
      <c r="FZ94" s="37"/>
      <c r="GA94" s="37"/>
      <c r="GB94" s="37"/>
      <c r="GC94" s="37"/>
      <c r="GD94" s="37"/>
      <c r="GE94" s="37"/>
      <c r="GF94" s="37"/>
      <c r="GG94" s="37"/>
      <c r="GH94" s="37"/>
      <c r="GI94" s="37"/>
      <c r="GJ94" s="37"/>
      <c r="GK94" s="37"/>
      <c r="GL94" s="37"/>
      <c r="GM94" s="37"/>
      <c r="GN94" s="37"/>
      <c r="GO94" s="37"/>
      <c r="GP94" s="37"/>
      <c r="GQ94" s="37"/>
      <c r="GR94" s="37"/>
      <c r="GS94" s="37"/>
      <c r="GT94" s="37"/>
      <c r="GU94" s="37"/>
      <c r="GV94" s="37"/>
      <c r="GW94" s="37"/>
      <c r="GX94" s="37"/>
      <c r="GY94" s="37"/>
      <c r="GZ94" s="37"/>
      <c r="HA94" s="37"/>
      <c r="HB94" s="37"/>
      <c r="HC94" s="37"/>
      <c r="HD94" s="37"/>
      <c r="HE94" s="37"/>
      <c r="HF94" s="37"/>
      <c r="HG94" s="37"/>
      <c r="HH94" s="37"/>
      <c r="HI94" s="37"/>
      <c r="HJ94" s="37"/>
      <c r="HK94" s="37"/>
      <c r="HL94" s="37"/>
      <c r="HM94" s="37"/>
      <c r="HN94" s="37"/>
      <c r="HO94" s="37"/>
      <c r="HP94" s="37"/>
      <c r="HQ94" s="37"/>
      <c r="HR94" s="37"/>
      <c r="HS94" s="37"/>
      <c r="HT94" s="37"/>
      <c r="HU94" s="37"/>
      <c r="HV94" s="37"/>
      <c r="HW94" s="37"/>
      <c r="HX94" s="37"/>
      <c r="HY94" s="37"/>
      <c r="HZ94" s="37"/>
      <c r="IA94" s="37"/>
      <c r="IB94" s="37"/>
      <c r="IC94" s="37"/>
      <c r="ID94" s="37"/>
      <c r="IE94" s="37"/>
      <c r="IF94" s="37"/>
      <c r="IG94" s="37"/>
      <c r="IH94" s="37"/>
      <c r="II94" s="37"/>
      <c r="IJ94" s="37"/>
      <c r="IK94" s="37"/>
      <c r="IL94" s="37"/>
      <c r="IM94" s="37"/>
      <c r="IN94" s="37"/>
      <c r="IO94" s="37"/>
      <c r="IP94" s="37"/>
      <c r="IQ94" s="37"/>
      <c r="IR94" s="37"/>
      <c r="IS94" s="37"/>
      <c r="IT94" s="37"/>
      <c r="IU94" s="37"/>
    </row>
    <row r="95" spans="1:255" customFormat="1" ht="15" customHeight="1" x14ac:dyDescent="0.2">
      <c r="A95" s="184" t="s">
        <v>97</v>
      </c>
      <c r="B95" s="201">
        <v>2</v>
      </c>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7"/>
      <c r="CZ95" s="37"/>
      <c r="DA95" s="37"/>
      <c r="DB95" s="37"/>
      <c r="DC95" s="37"/>
      <c r="DD95" s="37"/>
      <c r="DE95" s="37"/>
      <c r="DF95" s="37"/>
      <c r="DG95" s="37"/>
      <c r="DH95" s="37"/>
      <c r="DI95" s="37"/>
      <c r="DJ95" s="37"/>
      <c r="DK95" s="37"/>
      <c r="DL95" s="37"/>
      <c r="DM95" s="37"/>
      <c r="DN95" s="37"/>
      <c r="DO95" s="37"/>
      <c r="DP95" s="37"/>
      <c r="DQ95" s="37"/>
      <c r="DR95" s="37"/>
      <c r="DS95" s="37"/>
      <c r="DT95" s="37"/>
      <c r="DU95" s="37"/>
      <c r="DV95" s="37"/>
      <c r="DW95" s="37"/>
      <c r="DX95" s="37"/>
      <c r="DY95" s="37"/>
      <c r="DZ95" s="37"/>
      <c r="EA95" s="37"/>
      <c r="EB95" s="37"/>
      <c r="EC95" s="37"/>
      <c r="ED95" s="37"/>
      <c r="EE95" s="37"/>
      <c r="EF95" s="37"/>
      <c r="EG95" s="37"/>
      <c r="EH95" s="37"/>
      <c r="EI95" s="37"/>
      <c r="EJ95" s="37"/>
      <c r="EK95" s="37"/>
      <c r="EL95" s="37"/>
      <c r="EM95" s="37"/>
      <c r="EN95" s="37"/>
      <c r="EO95" s="37"/>
      <c r="EP95" s="37"/>
      <c r="EQ95" s="37"/>
      <c r="ER95" s="37"/>
      <c r="ES95" s="37"/>
      <c r="ET95" s="37"/>
      <c r="EU95" s="37"/>
      <c r="EV95" s="37"/>
      <c r="EW95" s="37"/>
      <c r="EX95" s="37"/>
      <c r="EY95" s="37"/>
      <c r="EZ95" s="37"/>
      <c r="FA95" s="37"/>
      <c r="FB95" s="37"/>
      <c r="FC95" s="37"/>
      <c r="FD95" s="37"/>
      <c r="FE95" s="37"/>
      <c r="FF95" s="37"/>
      <c r="FG95" s="37"/>
      <c r="FH95" s="37"/>
      <c r="FI95" s="37"/>
      <c r="FJ95" s="37"/>
      <c r="FK95" s="37"/>
      <c r="FL95" s="37"/>
      <c r="FM95" s="37"/>
      <c r="FN95" s="37"/>
      <c r="FO95" s="37"/>
      <c r="FP95" s="37"/>
      <c r="FQ95" s="37"/>
      <c r="FR95" s="37"/>
      <c r="FS95" s="37"/>
      <c r="FT95" s="37"/>
      <c r="FU95" s="37"/>
      <c r="FV95" s="37"/>
      <c r="FW95" s="37"/>
      <c r="FX95" s="37"/>
      <c r="FY95" s="37"/>
      <c r="FZ95" s="37"/>
      <c r="GA95" s="37"/>
      <c r="GB95" s="37"/>
      <c r="GC95" s="37"/>
      <c r="GD95" s="37"/>
      <c r="GE95" s="37"/>
      <c r="GF95" s="37"/>
      <c r="GG95" s="37"/>
      <c r="GH95" s="37"/>
      <c r="GI95" s="37"/>
      <c r="GJ95" s="37"/>
      <c r="GK95" s="37"/>
      <c r="GL95" s="37"/>
      <c r="GM95" s="37"/>
      <c r="GN95" s="37"/>
      <c r="GO95" s="37"/>
      <c r="GP95" s="37"/>
      <c r="GQ95" s="37"/>
      <c r="GR95" s="37"/>
      <c r="GS95" s="37"/>
      <c r="GT95" s="37"/>
      <c r="GU95" s="37"/>
      <c r="GV95" s="37"/>
      <c r="GW95" s="37"/>
      <c r="GX95" s="37"/>
      <c r="GY95" s="37"/>
      <c r="GZ95" s="37"/>
      <c r="HA95" s="37"/>
      <c r="HB95" s="37"/>
      <c r="HC95" s="37"/>
      <c r="HD95" s="37"/>
      <c r="HE95" s="37"/>
      <c r="HF95" s="37"/>
      <c r="HG95" s="37"/>
      <c r="HH95" s="37"/>
      <c r="HI95" s="37"/>
      <c r="HJ95" s="37"/>
      <c r="HK95" s="37"/>
      <c r="HL95" s="37"/>
      <c r="HM95" s="37"/>
      <c r="HN95" s="37"/>
      <c r="HO95" s="37"/>
      <c r="HP95" s="37"/>
      <c r="HQ95" s="37"/>
      <c r="HR95" s="37"/>
      <c r="HS95" s="37"/>
      <c r="HT95" s="37"/>
      <c r="HU95" s="37"/>
      <c r="HV95" s="37"/>
      <c r="HW95" s="37"/>
      <c r="HX95" s="37"/>
      <c r="HY95" s="37"/>
      <c r="HZ95" s="37"/>
      <c r="IA95" s="37"/>
      <c r="IB95" s="37"/>
      <c r="IC95" s="37"/>
      <c r="ID95" s="37"/>
      <c r="IE95" s="37"/>
      <c r="IF95" s="37"/>
      <c r="IG95" s="37"/>
      <c r="IH95" s="37"/>
      <c r="II95" s="37"/>
      <c r="IJ95" s="37"/>
      <c r="IK95" s="37"/>
      <c r="IL95" s="37"/>
      <c r="IM95" s="37"/>
      <c r="IN95" s="37"/>
      <c r="IO95" s="37"/>
      <c r="IP95" s="37"/>
      <c r="IQ95" s="37"/>
      <c r="IR95" s="37"/>
      <c r="IS95" s="37"/>
      <c r="IT95" s="37"/>
      <c r="IU95" s="37"/>
    </row>
    <row r="96" spans="1:255" customFormat="1" ht="15" customHeight="1" x14ac:dyDescent="0.2">
      <c r="A96" s="184" t="s">
        <v>94</v>
      </c>
      <c r="B96" s="201">
        <v>226</v>
      </c>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7"/>
      <c r="CZ96" s="37"/>
      <c r="DA96" s="37"/>
      <c r="DB96" s="37"/>
      <c r="DC96" s="37"/>
      <c r="DD96" s="37"/>
      <c r="DE96" s="37"/>
      <c r="DF96" s="37"/>
      <c r="DG96" s="37"/>
      <c r="DH96" s="37"/>
      <c r="DI96" s="37"/>
      <c r="DJ96" s="37"/>
      <c r="DK96" s="37"/>
      <c r="DL96" s="37"/>
      <c r="DM96" s="37"/>
      <c r="DN96" s="37"/>
      <c r="DO96" s="37"/>
      <c r="DP96" s="37"/>
      <c r="DQ96" s="37"/>
      <c r="DR96" s="37"/>
      <c r="DS96" s="37"/>
      <c r="DT96" s="37"/>
      <c r="DU96" s="37"/>
      <c r="DV96" s="37"/>
      <c r="DW96" s="37"/>
      <c r="DX96" s="37"/>
      <c r="DY96" s="37"/>
      <c r="DZ96" s="37"/>
      <c r="EA96" s="37"/>
      <c r="EB96" s="37"/>
      <c r="EC96" s="37"/>
      <c r="ED96" s="37"/>
      <c r="EE96" s="37"/>
      <c r="EF96" s="37"/>
      <c r="EG96" s="37"/>
      <c r="EH96" s="37"/>
      <c r="EI96" s="37"/>
      <c r="EJ96" s="37"/>
      <c r="EK96" s="37"/>
      <c r="EL96" s="37"/>
      <c r="EM96" s="37"/>
      <c r="EN96" s="37"/>
      <c r="EO96" s="37"/>
      <c r="EP96" s="37"/>
      <c r="EQ96" s="37"/>
      <c r="ER96" s="37"/>
      <c r="ES96" s="37"/>
      <c r="ET96" s="37"/>
      <c r="EU96" s="37"/>
      <c r="EV96" s="37"/>
      <c r="EW96" s="37"/>
      <c r="EX96" s="37"/>
      <c r="EY96" s="37"/>
      <c r="EZ96" s="37"/>
      <c r="FA96" s="37"/>
      <c r="FB96" s="37"/>
      <c r="FC96" s="37"/>
      <c r="FD96" s="37"/>
      <c r="FE96" s="37"/>
      <c r="FF96" s="37"/>
      <c r="FG96" s="37"/>
      <c r="FH96" s="37"/>
      <c r="FI96" s="37"/>
      <c r="FJ96" s="37"/>
      <c r="FK96" s="37"/>
      <c r="FL96" s="37"/>
      <c r="FM96" s="37"/>
      <c r="FN96" s="37"/>
      <c r="FO96" s="37"/>
      <c r="FP96" s="37"/>
      <c r="FQ96" s="37"/>
      <c r="FR96" s="37"/>
      <c r="FS96" s="37"/>
      <c r="FT96" s="37"/>
      <c r="FU96" s="37"/>
      <c r="FV96" s="37"/>
      <c r="FW96" s="37"/>
      <c r="FX96" s="37"/>
      <c r="FY96" s="37"/>
      <c r="FZ96" s="37"/>
      <c r="GA96" s="37"/>
      <c r="GB96" s="37"/>
      <c r="GC96" s="37"/>
      <c r="GD96" s="37"/>
      <c r="GE96" s="37"/>
      <c r="GF96" s="37"/>
      <c r="GG96" s="37"/>
      <c r="GH96" s="37"/>
      <c r="GI96" s="37"/>
      <c r="GJ96" s="37"/>
      <c r="GK96" s="37"/>
      <c r="GL96" s="37"/>
      <c r="GM96" s="37"/>
      <c r="GN96" s="37"/>
      <c r="GO96" s="37"/>
      <c r="GP96" s="37"/>
      <c r="GQ96" s="37"/>
      <c r="GR96" s="37"/>
      <c r="GS96" s="37"/>
      <c r="GT96" s="37"/>
      <c r="GU96" s="37"/>
      <c r="GV96" s="37"/>
      <c r="GW96" s="37"/>
      <c r="GX96" s="37"/>
      <c r="GY96" s="37"/>
      <c r="GZ96" s="37"/>
      <c r="HA96" s="37"/>
      <c r="HB96" s="37"/>
      <c r="HC96" s="37"/>
      <c r="HD96" s="37"/>
      <c r="HE96" s="37"/>
      <c r="HF96" s="37"/>
      <c r="HG96" s="37"/>
      <c r="HH96" s="37"/>
      <c r="HI96" s="37"/>
      <c r="HJ96" s="37"/>
      <c r="HK96" s="37"/>
      <c r="HL96" s="37"/>
      <c r="HM96" s="37"/>
      <c r="HN96" s="37"/>
      <c r="HO96" s="37"/>
      <c r="HP96" s="37"/>
      <c r="HQ96" s="37"/>
      <c r="HR96" s="37"/>
      <c r="HS96" s="37"/>
      <c r="HT96" s="37"/>
      <c r="HU96" s="37"/>
      <c r="HV96" s="37"/>
      <c r="HW96" s="37"/>
      <c r="HX96" s="37"/>
      <c r="HY96" s="37"/>
      <c r="HZ96" s="37"/>
      <c r="IA96" s="37"/>
      <c r="IB96" s="37"/>
      <c r="IC96" s="37"/>
      <c r="ID96" s="37"/>
      <c r="IE96" s="37"/>
      <c r="IF96" s="37"/>
      <c r="IG96" s="37"/>
      <c r="IH96" s="37"/>
      <c r="II96" s="37"/>
      <c r="IJ96" s="37"/>
      <c r="IK96" s="37"/>
      <c r="IL96" s="37"/>
      <c r="IM96" s="37"/>
      <c r="IN96" s="37"/>
      <c r="IO96" s="37"/>
      <c r="IP96" s="37"/>
      <c r="IQ96" s="37"/>
      <c r="IR96" s="37"/>
      <c r="IS96" s="37"/>
      <c r="IT96" s="37"/>
      <c r="IU96" s="37"/>
    </row>
    <row r="97" spans="1:256" customFormat="1" ht="15" customHeight="1" x14ac:dyDescent="0.2">
      <c r="A97" s="184" t="s">
        <v>90</v>
      </c>
      <c r="B97" s="201">
        <v>3</v>
      </c>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c r="CW97" s="37"/>
      <c r="CX97" s="37"/>
      <c r="CY97" s="37"/>
      <c r="CZ97" s="37"/>
      <c r="DA97" s="37"/>
      <c r="DB97" s="37"/>
      <c r="DC97" s="37"/>
      <c r="DD97" s="37"/>
      <c r="DE97" s="37"/>
      <c r="DF97" s="37"/>
      <c r="DG97" s="37"/>
      <c r="DH97" s="37"/>
      <c r="DI97" s="37"/>
      <c r="DJ97" s="37"/>
      <c r="DK97" s="37"/>
      <c r="DL97" s="37"/>
      <c r="DM97" s="37"/>
      <c r="DN97" s="37"/>
      <c r="DO97" s="37"/>
      <c r="DP97" s="37"/>
      <c r="DQ97" s="37"/>
      <c r="DR97" s="37"/>
      <c r="DS97" s="37"/>
      <c r="DT97" s="37"/>
      <c r="DU97" s="37"/>
      <c r="DV97" s="37"/>
      <c r="DW97" s="37"/>
      <c r="DX97" s="37"/>
      <c r="DY97" s="37"/>
      <c r="DZ97" s="37"/>
      <c r="EA97" s="37"/>
      <c r="EB97" s="37"/>
      <c r="EC97" s="37"/>
      <c r="ED97" s="37"/>
      <c r="EE97" s="37"/>
      <c r="EF97" s="37"/>
      <c r="EG97" s="37"/>
      <c r="EH97" s="37"/>
      <c r="EI97" s="37"/>
      <c r="EJ97" s="37"/>
      <c r="EK97" s="37"/>
      <c r="EL97" s="37"/>
      <c r="EM97" s="37"/>
      <c r="EN97" s="37"/>
      <c r="EO97" s="37"/>
      <c r="EP97" s="37"/>
      <c r="EQ97" s="37"/>
      <c r="ER97" s="37"/>
      <c r="ES97" s="37"/>
      <c r="ET97" s="37"/>
      <c r="EU97" s="37"/>
      <c r="EV97" s="37"/>
      <c r="EW97" s="37"/>
      <c r="EX97" s="37"/>
      <c r="EY97" s="37"/>
      <c r="EZ97" s="37"/>
      <c r="FA97" s="37"/>
      <c r="FB97" s="37"/>
      <c r="FC97" s="37"/>
      <c r="FD97" s="37"/>
      <c r="FE97" s="37"/>
      <c r="FF97" s="37"/>
      <c r="FG97" s="37"/>
      <c r="FH97" s="37"/>
      <c r="FI97" s="37"/>
      <c r="FJ97" s="37"/>
      <c r="FK97" s="37"/>
      <c r="FL97" s="37"/>
      <c r="FM97" s="37"/>
      <c r="FN97" s="37"/>
      <c r="FO97" s="37"/>
      <c r="FP97" s="37"/>
      <c r="FQ97" s="37"/>
      <c r="FR97" s="37"/>
      <c r="FS97" s="37"/>
      <c r="FT97" s="37"/>
      <c r="FU97" s="37"/>
      <c r="FV97" s="37"/>
      <c r="FW97" s="37"/>
      <c r="FX97" s="37"/>
      <c r="FY97" s="37"/>
      <c r="FZ97" s="37"/>
      <c r="GA97" s="37"/>
      <c r="GB97" s="37"/>
      <c r="GC97" s="37"/>
      <c r="GD97" s="37"/>
      <c r="GE97" s="37"/>
      <c r="GF97" s="37"/>
      <c r="GG97" s="37"/>
      <c r="GH97" s="37"/>
      <c r="GI97" s="37"/>
      <c r="GJ97" s="37"/>
      <c r="GK97" s="37"/>
      <c r="GL97" s="37"/>
      <c r="GM97" s="37"/>
      <c r="GN97" s="37"/>
      <c r="GO97" s="37"/>
      <c r="GP97" s="37"/>
      <c r="GQ97" s="37"/>
      <c r="GR97" s="37"/>
      <c r="GS97" s="37"/>
      <c r="GT97" s="37"/>
      <c r="GU97" s="37"/>
      <c r="GV97" s="37"/>
      <c r="GW97" s="37"/>
      <c r="GX97" s="37"/>
      <c r="GY97" s="37"/>
      <c r="GZ97" s="37"/>
      <c r="HA97" s="37"/>
      <c r="HB97" s="37"/>
      <c r="HC97" s="37"/>
      <c r="HD97" s="37"/>
      <c r="HE97" s="37"/>
      <c r="HF97" s="37"/>
      <c r="HG97" s="37"/>
      <c r="HH97" s="37"/>
      <c r="HI97" s="37"/>
      <c r="HJ97" s="37"/>
      <c r="HK97" s="37"/>
      <c r="HL97" s="37"/>
      <c r="HM97" s="37"/>
      <c r="HN97" s="37"/>
      <c r="HO97" s="37"/>
      <c r="HP97" s="37"/>
      <c r="HQ97" s="37"/>
      <c r="HR97" s="37"/>
      <c r="HS97" s="37"/>
      <c r="HT97" s="37"/>
      <c r="HU97" s="37"/>
      <c r="HV97" s="37"/>
      <c r="HW97" s="37"/>
      <c r="HX97" s="37"/>
      <c r="HY97" s="37"/>
      <c r="HZ97" s="37"/>
      <c r="IA97" s="37"/>
      <c r="IB97" s="37"/>
      <c r="IC97" s="37"/>
      <c r="ID97" s="37"/>
      <c r="IE97" s="37"/>
      <c r="IF97" s="37"/>
      <c r="IG97" s="37"/>
      <c r="IH97" s="37"/>
      <c r="II97" s="37"/>
      <c r="IJ97" s="37"/>
      <c r="IK97" s="37"/>
      <c r="IL97" s="37"/>
      <c r="IM97" s="37"/>
      <c r="IN97" s="37"/>
      <c r="IO97" s="37"/>
      <c r="IP97" s="37"/>
      <c r="IQ97" s="37"/>
      <c r="IR97" s="37"/>
      <c r="IS97" s="37"/>
      <c r="IT97" s="37"/>
      <c r="IU97" s="37"/>
    </row>
    <row r="98" spans="1:256" customFormat="1" ht="15" customHeight="1" x14ac:dyDescent="0.2">
      <c r="A98" s="184" t="s">
        <v>75</v>
      </c>
      <c r="B98" s="201">
        <v>19</v>
      </c>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37"/>
      <c r="CS98" s="37"/>
      <c r="CT98" s="37"/>
      <c r="CU98" s="37"/>
      <c r="CV98" s="37"/>
      <c r="CW98" s="37"/>
      <c r="CX98" s="37"/>
      <c r="CY98" s="37"/>
      <c r="CZ98" s="37"/>
      <c r="DA98" s="37"/>
      <c r="DB98" s="37"/>
      <c r="DC98" s="37"/>
      <c r="DD98" s="37"/>
      <c r="DE98" s="37"/>
      <c r="DF98" s="37"/>
      <c r="DG98" s="37"/>
      <c r="DH98" s="37"/>
      <c r="DI98" s="37"/>
      <c r="DJ98" s="37"/>
      <c r="DK98" s="37"/>
      <c r="DL98" s="37"/>
      <c r="DM98" s="37"/>
      <c r="DN98" s="37"/>
      <c r="DO98" s="37"/>
      <c r="DP98" s="37"/>
      <c r="DQ98" s="37"/>
      <c r="DR98" s="37"/>
      <c r="DS98" s="37"/>
      <c r="DT98" s="37"/>
      <c r="DU98" s="37"/>
      <c r="DV98" s="37"/>
      <c r="DW98" s="37"/>
      <c r="DX98" s="37"/>
      <c r="DY98" s="37"/>
      <c r="DZ98" s="37"/>
      <c r="EA98" s="37"/>
      <c r="EB98" s="37"/>
      <c r="EC98" s="37"/>
      <c r="ED98" s="37"/>
      <c r="EE98" s="37"/>
      <c r="EF98" s="37"/>
      <c r="EG98" s="37"/>
      <c r="EH98" s="37"/>
      <c r="EI98" s="37"/>
      <c r="EJ98" s="37"/>
      <c r="EK98" s="37"/>
      <c r="EL98" s="37"/>
      <c r="EM98" s="37"/>
      <c r="EN98" s="37"/>
      <c r="EO98" s="37"/>
      <c r="EP98" s="37"/>
      <c r="EQ98" s="37"/>
      <c r="ER98" s="37"/>
      <c r="ES98" s="37"/>
      <c r="ET98" s="37"/>
      <c r="EU98" s="37"/>
      <c r="EV98" s="37"/>
      <c r="EW98" s="37"/>
      <c r="EX98" s="37"/>
      <c r="EY98" s="37"/>
      <c r="EZ98" s="37"/>
      <c r="FA98" s="37"/>
      <c r="FB98" s="37"/>
      <c r="FC98" s="37"/>
      <c r="FD98" s="37"/>
      <c r="FE98" s="37"/>
      <c r="FF98" s="37"/>
      <c r="FG98" s="37"/>
      <c r="FH98" s="37"/>
      <c r="FI98" s="37"/>
      <c r="FJ98" s="37"/>
      <c r="FK98" s="37"/>
      <c r="FL98" s="37"/>
      <c r="FM98" s="37"/>
      <c r="FN98" s="37"/>
      <c r="FO98" s="37"/>
      <c r="FP98" s="37"/>
      <c r="FQ98" s="37"/>
      <c r="FR98" s="37"/>
      <c r="FS98" s="37"/>
      <c r="FT98" s="37"/>
      <c r="FU98" s="37"/>
      <c r="FV98" s="37"/>
      <c r="FW98" s="37"/>
      <c r="FX98" s="37"/>
      <c r="FY98" s="37"/>
      <c r="FZ98" s="37"/>
      <c r="GA98" s="37"/>
      <c r="GB98" s="37"/>
      <c r="GC98" s="37"/>
      <c r="GD98" s="37"/>
      <c r="GE98" s="37"/>
      <c r="GF98" s="37"/>
      <c r="GG98" s="37"/>
      <c r="GH98" s="37"/>
      <c r="GI98" s="37"/>
      <c r="GJ98" s="37"/>
      <c r="GK98" s="37"/>
      <c r="GL98" s="37"/>
      <c r="GM98" s="37"/>
      <c r="GN98" s="37"/>
      <c r="GO98" s="37"/>
      <c r="GP98" s="37"/>
      <c r="GQ98" s="37"/>
      <c r="GR98" s="37"/>
      <c r="GS98" s="37"/>
      <c r="GT98" s="37"/>
      <c r="GU98" s="37"/>
      <c r="GV98" s="37"/>
      <c r="GW98" s="37"/>
      <c r="GX98" s="37"/>
      <c r="GY98" s="37"/>
      <c r="GZ98" s="37"/>
      <c r="HA98" s="37"/>
      <c r="HB98" s="37"/>
      <c r="HC98" s="37"/>
      <c r="HD98" s="37"/>
      <c r="HE98" s="37"/>
      <c r="HF98" s="37"/>
      <c r="HG98" s="37"/>
      <c r="HH98" s="37"/>
      <c r="HI98" s="37"/>
      <c r="HJ98" s="37"/>
      <c r="HK98" s="37"/>
      <c r="HL98" s="37"/>
      <c r="HM98" s="37"/>
      <c r="HN98" s="37"/>
      <c r="HO98" s="37"/>
      <c r="HP98" s="37"/>
      <c r="HQ98" s="37"/>
      <c r="HR98" s="37"/>
      <c r="HS98" s="37"/>
      <c r="HT98" s="37"/>
      <c r="HU98" s="37"/>
      <c r="HV98" s="37"/>
      <c r="HW98" s="37"/>
      <c r="HX98" s="37"/>
      <c r="HY98" s="37"/>
      <c r="HZ98" s="37"/>
      <c r="IA98" s="37"/>
      <c r="IB98" s="37"/>
      <c r="IC98" s="37"/>
      <c r="ID98" s="37"/>
      <c r="IE98" s="37"/>
      <c r="IF98" s="37"/>
      <c r="IG98" s="37"/>
      <c r="IH98" s="37"/>
      <c r="II98" s="37"/>
      <c r="IJ98" s="37"/>
      <c r="IK98" s="37"/>
      <c r="IL98" s="37"/>
      <c r="IM98" s="37"/>
      <c r="IN98" s="37"/>
      <c r="IO98" s="37"/>
      <c r="IP98" s="37"/>
      <c r="IQ98" s="37"/>
      <c r="IR98" s="37"/>
      <c r="IS98" s="37"/>
      <c r="IT98" s="37"/>
      <c r="IU98" s="37"/>
    </row>
    <row r="99" spans="1:256" customFormat="1" ht="15" customHeight="1" x14ac:dyDescent="0.2">
      <c r="A99" s="184" t="s">
        <v>82</v>
      </c>
      <c r="B99" s="201">
        <v>94</v>
      </c>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c r="CR99" s="37"/>
      <c r="CS99" s="37"/>
      <c r="CT99" s="37"/>
      <c r="CU99" s="37"/>
      <c r="CV99" s="37"/>
      <c r="CW99" s="37"/>
      <c r="CX99" s="37"/>
      <c r="CY99" s="37"/>
      <c r="CZ99" s="37"/>
      <c r="DA99" s="37"/>
      <c r="DB99" s="37"/>
      <c r="DC99" s="37"/>
      <c r="DD99" s="37"/>
      <c r="DE99" s="37"/>
      <c r="DF99" s="37"/>
      <c r="DG99" s="37"/>
      <c r="DH99" s="37"/>
      <c r="DI99" s="37"/>
      <c r="DJ99" s="37"/>
      <c r="DK99" s="37"/>
      <c r="DL99" s="37"/>
      <c r="DM99" s="37"/>
      <c r="DN99" s="37"/>
      <c r="DO99" s="37"/>
      <c r="DP99" s="37"/>
      <c r="DQ99" s="37"/>
      <c r="DR99" s="37"/>
      <c r="DS99" s="37"/>
      <c r="DT99" s="37"/>
      <c r="DU99" s="37"/>
      <c r="DV99" s="37"/>
      <c r="DW99" s="37"/>
      <c r="DX99" s="37"/>
      <c r="DY99" s="37"/>
      <c r="DZ99" s="37"/>
      <c r="EA99" s="37"/>
      <c r="EB99" s="37"/>
      <c r="EC99" s="37"/>
      <c r="ED99" s="37"/>
      <c r="EE99" s="37"/>
      <c r="EF99" s="37"/>
      <c r="EG99" s="37"/>
      <c r="EH99" s="37"/>
      <c r="EI99" s="37"/>
      <c r="EJ99" s="37"/>
      <c r="EK99" s="37"/>
      <c r="EL99" s="37"/>
      <c r="EM99" s="37"/>
      <c r="EN99" s="37"/>
      <c r="EO99" s="37"/>
      <c r="EP99" s="37"/>
      <c r="EQ99" s="37"/>
      <c r="ER99" s="37"/>
      <c r="ES99" s="37"/>
      <c r="ET99" s="37"/>
      <c r="EU99" s="37"/>
      <c r="EV99" s="37"/>
      <c r="EW99" s="37"/>
      <c r="EX99" s="37"/>
      <c r="EY99" s="37"/>
      <c r="EZ99" s="37"/>
      <c r="FA99" s="37"/>
      <c r="FB99" s="37"/>
      <c r="FC99" s="37"/>
      <c r="FD99" s="37"/>
      <c r="FE99" s="37"/>
      <c r="FF99" s="37"/>
      <c r="FG99" s="37"/>
      <c r="FH99" s="37"/>
      <c r="FI99" s="37"/>
      <c r="FJ99" s="37"/>
      <c r="FK99" s="37"/>
      <c r="FL99" s="37"/>
      <c r="FM99" s="37"/>
      <c r="FN99" s="37"/>
      <c r="FO99" s="37"/>
      <c r="FP99" s="37"/>
      <c r="FQ99" s="37"/>
      <c r="FR99" s="37"/>
      <c r="FS99" s="37"/>
      <c r="FT99" s="37"/>
      <c r="FU99" s="37"/>
      <c r="FV99" s="37"/>
      <c r="FW99" s="37"/>
      <c r="FX99" s="37"/>
      <c r="FY99" s="37"/>
      <c r="FZ99" s="37"/>
      <c r="GA99" s="37"/>
      <c r="GB99" s="37"/>
      <c r="GC99" s="37"/>
      <c r="GD99" s="37"/>
      <c r="GE99" s="37"/>
      <c r="GF99" s="37"/>
      <c r="GG99" s="37"/>
      <c r="GH99" s="37"/>
      <c r="GI99" s="37"/>
      <c r="GJ99" s="37"/>
      <c r="GK99" s="37"/>
      <c r="GL99" s="37"/>
      <c r="GM99" s="37"/>
      <c r="GN99" s="37"/>
      <c r="GO99" s="37"/>
      <c r="GP99" s="37"/>
      <c r="GQ99" s="37"/>
      <c r="GR99" s="37"/>
      <c r="GS99" s="37"/>
      <c r="GT99" s="37"/>
      <c r="GU99" s="37"/>
      <c r="GV99" s="37"/>
      <c r="GW99" s="37"/>
      <c r="GX99" s="37"/>
      <c r="GY99" s="37"/>
      <c r="GZ99" s="37"/>
      <c r="HA99" s="37"/>
      <c r="HB99" s="37"/>
      <c r="HC99" s="37"/>
      <c r="HD99" s="37"/>
      <c r="HE99" s="37"/>
      <c r="HF99" s="37"/>
      <c r="HG99" s="37"/>
      <c r="HH99" s="37"/>
      <c r="HI99" s="37"/>
      <c r="HJ99" s="37"/>
      <c r="HK99" s="37"/>
      <c r="HL99" s="37"/>
      <c r="HM99" s="37"/>
      <c r="HN99" s="37"/>
      <c r="HO99" s="37"/>
      <c r="HP99" s="37"/>
      <c r="HQ99" s="37"/>
      <c r="HR99" s="37"/>
      <c r="HS99" s="37"/>
      <c r="HT99" s="37"/>
      <c r="HU99" s="37"/>
      <c r="HV99" s="37"/>
      <c r="HW99" s="37"/>
      <c r="HX99" s="37"/>
      <c r="HY99" s="37"/>
      <c r="HZ99" s="37"/>
      <c r="IA99" s="37"/>
      <c r="IB99" s="37"/>
      <c r="IC99" s="37"/>
      <c r="ID99" s="37"/>
      <c r="IE99" s="37"/>
      <c r="IF99" s="37"/>
      <c r="IG99" s="37"/>
      <c r="IH99" s="37"/>
      <c r="II99" s="37"/>
      <c r="IJ99" s="37"/>
      <c r="IK99" s="37"/>
      <c r="IL99" s="37"/>
      <c r="IM99" s="37"/>
      <c r="IN99" s="37"/>
      <c r="IO99" s="37"/>
      <c r="IP99" s="37"/>
      <c r="IQ99" s="37"/>
      <c r="IR99" s="37"/>
      <c r="IS99" s="37"/>
      <c r="IT99" s="37"/>
      <c r="IU99" s="37"/>
    </row>
    <row r="100" spans="1:256" customFormat="1" ht="15" customHeight="1" x14ac:dyDescent="0.2">
      <c r="A100" s="184" t="s">
        <v>91</v>
      </c>
      <c r="B100" s="201">
        <v>111</v>
      </c>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c r="DB100" s="37"/>
      <c r="DC100" s="37"/>
      <c r="DD100" s="37"/>
      <c r="DE100" s="37"/>
      <c r="DF100" s="37"/>
      <c r="DG100" s="37"/>
      <c r="DH100" s="37"/>
      <c r="DI100" s="37"/>
      <c r="DJ100" s="37"/>
      <c r="DK100" s="37"/>
      <c r="DL100" s="37"/>
      <c r="DM100" s="37"/>
      <c r="DN100" s="37"/>
      <c r="DO100" s="37"/>
      <c r="DP100" s="37"/>
      <c r="DQ100" s="37"/>
      <c r="DR100" s="37"/>
      <c r="DS100" s="37"/>
      <c r="DT100" s="37"/>
      <c r="DU100" s="37"/>
      <c r="DV100" s="37"/>
      <c r="DW100" s="37"/>
      <c r="DX100" s="37"/>
      <c r="DY100" s="37"/>
      <c r="DZ100" s="37"/>
      <c r="EA100" s="37"/>
      <c r="EB100" s="37"/>
      <c r="EC100" s="37"/>
      <c r="ED100" s="37"/>
      <c r="EE100" s="37"/>
      <c r="EF100" s="37"/>
      <c r="EG100" s="37"/>
      <c r="EH100" s="37"/>
      <c r="EI100" s="37"/>
      <c r="EJ100" s="37"/>
      <c r="EK100" s="37"/>
      <c r="EL100" s="37"/>
      <c r="EM100" s="37"/>
      <c r="EN100" s="37"/>
      <c r="EO100" s="37"/>
      <c r="EP100" s="37"/>
      <c r="EQ100" s="37"/>
      <c r="ER100" s="37"/>
      <c r="ES100" s="37"/>
      <c r="ET100" s="37"/>
      <c r="EU100" s="37"/>
      <c r="EV100" s="37"/>
      <c r="EW100" s="37"/>
      <c r="EX100" s="37"/>
      <c r="EY100" s="37"/>
      <c r="EZ100" s="37"/>
      <c r="FA100" s="37"/>
      <c r="FB100" s="37"/>
      <c r="FC100" s="37"/>
      <c r="FD100" s="37"/>
      <c r="FE100" s="37"/>
      <c r="FF100" s="37"/>
      <c r="FG100" s="37"/>
      <c r="FH100" s="37"/>
      <c r="FI100" s="37"/>
      <c r="FJ100" s="37"/>
      <c r="FK100" s="37"/>
      <c r="FL100" s="37"/>
      <c r="FM100" s="37"/>
      <c r="FN100" s="37"/>
      <c r="FO100" s="37"/>
      <c r="FP100" s="37"/>
      <c r="FQ100" s="37"/>
      <c r="FR100" s="37"/>
      <c r="FS100" s="37"/>
      <c r="FT100" s="37"/>
      <c r="FU100" s="37"/>
      <c r="FV100" s="37"/>
      <c r="FW100" s="37"/>
      <c r="FX100" s="37"/>
      <c r="FY100" s="37"/>
      <c r="FZ100" s="37"/>
      <c r="GA100" s="37"/>
      <c r="GB100" s="37"/>
      <c r="GC100" s="37"/>
      <c r="GD100" s="37"/>
      <c r="GE100" s="37"/>
      <c r="GF100" s="37"/>
      <c r="GG100" s="37"/>
      <c r="GH100" s="37"/>
      <c r="GI100" s="37"/>
      <c r="GJ100" s="37"/>
      <c r="GK100" s="37"/>
      <c r="GL100" s="37"/>
      <c r="GM100" s="37"/>
      <c r="GN100" s="37"/>
      <c r="GO100" s="37"/>
      <c r="GP100" s="37"/>
      <c r="GQ100" s="37"/>
      <c r="GR100" s="37"/>
      <c r="GS100" s="37"/>
      <c r="GT100" s="37"/>
      <c r="GU100" s="37"/>
      <c r="GV100" s="37"/>
      <c r="GW100" s="37"/>
      <c r="GX100" s="37"/>
      <c r="GY100" s="37"/>
      <c r="GZ100" s="37"/>
      <c r="HA100" s="37"/>
      <c r="HB100" s="37"/>
      <c r="HC100" s="37"/>
      <c r="HD100" s="37"/>
      <c r="HE100" s="37"/>
      <c r="HF100" s="37"/>
      <c r="HG100" s="37"/>
      <c r="HH100" s="37"/>
      <c r="HI100" s="37"/>
      <c r="HJ100" s="37"/>
      <c r="HK100" s="37"/>
      <c r="HL100" s="37"/>
      <c r="HM100" s="37"/>
      <c r="HN100" s="37"/>
      <c r="HO100" s="37"/>
      <c r="HP100" s="37"/>
      <c r="HQ100" s="37"/>
      <c r="HR100" s="37"/>
      <c r="HS100" s="37"/>
      <c r="HT100" s="37"/>
      <c r="HU100" s="37"/>
      <c r="HV100" s="37"/>
      <c r="HW100" s="37"/>
      <c r="HX100" s="37"/>
      <c r="HY100" s="37"/>
      <c r="HZ100" s="37"/>
      <c r="IA100" s="37"/>
      <c r="IB100" s="37"/>
      <c r="IC100" s="37"/>
      <c r="ID100" s="37"/>
      <c r="IE100" s="37"/>
      <c r="IF100" s="37"/>
      <c r="IG100" s="37"/>
      <c r="IH100" s="37"/>
      <c r="II100" s="37"/>
      <c r="IJ100" s="37"/>
      <c r="IK100" s="37"/>
      <c r="IL100" s="37"/>
      <c r="IM100" s="37"/>
      <c r="IN100" s="37"/>
      <c r="IO100" s="37"/>
      <c r="IP100" s="37"/>
      <c r="IQ100" s="37"/>
      <c r="IR100" s="37"/>
      <c r="IS100" s="37"/>
      <c r="IT100" s="37"/>
      <c r="IU100" s="37"/>
    </row>
    <row r="101" spans="1:256" customFormat="1" ht="15" customHeight="1" x14ac:dyDescent="0.2">
      <c r="A101" s="184" t="s">
        <v>105</v>
      </c>
      <c r="B101" s="201">
        <v>53</v>
      </c>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DE101" s="37"/>
      <c r="DF101" s="37"/>
      <c r="DG101" s="37"/>
      <c r="DH101" s="37"/>
      <c r="DI101" s="37"/>
      <c r="DJ101" s="37"/>
      <c r="DK101" s="37"/>
      <c r="DL101" s="37"/>
      <c r="DM101" s="37"/>
      <c r="DN101" s="37"/>
      <c r="DO101" s="37"/>
      <c r="DP101" s="37"/>
      <c r="DQ101" s="37"/>
      <c r="DR101" s="37"/>
      <c r="DS101" s="37"/>
      <c r="DT101" s="37"/>
      <c r="DU101" s="37"/>
      <c r="DV101" s="37"/>
      <c r="DW101" s="37"/>
      <c r="DX101" s="37"/>
      <c r="DY101" s="37"/>
      <c r="DZ101" s="37"/>
      <c r="EA101" s="37"/>
      <c r="EB101" s="37"/>
      <c r="EC101" s="37"/>
      <c r="ED101" s="37"/>
      <c r="EE101" s="37"/>
      <c r="EF101" s="37"/>
      <c r="EG101" s="37"/>
      <c r="EH101" s="37"/>
      <c r="EI101" s="37"/>
      <c r="EJ101" s="37"/>
      <c r="EK101" s="37"/>
      <c r="EL101" s="37"/>
      <c r="EM101" s="37"/>
      <c r="EN101" s="37"/>
      <c r="EO101" s="37"/>
      <c r="EP101" s="37"/>
      <c r="EQ101" s="37"/>
      <c r="ER101" s="37"/>
      <c r="ES101" s="37"/>
      <c r="ET101" s="37"/>
      <c r="EU101" s="37"/>
      <c r="EV101" s="37"/>
      <c r="EW101" s="37"/>
      <c r="EX101" s="37"/>
      <c r="EY101" s="37"/>
      <c r="EZ101" s="37"/>
      <c r="FA101" s="37"/>
      <c r="FB101" s="37"/>
      <c r="FC101" s="37"/>
      <c r="FD101" s="37"/>
      <c r="FE101" s="37"/>
      <c r="FF101" s="37"/>
      <c r="FG101" s="37"/>
      <c r="FH101" s="37"/>
      <c r="FI101" s="37"/>
      <c r="FJ101" s="37"/>
      <c r="FK101" s="37"/>
      <c r="FL101" s="37"/>
      <c r="FM101" s="37"/>
      <c r="FN101" s="37"/>
      <c r="FO101" s="37"/>
      <c r="FP101" s="37"/>
      <c r="FQ101" s="37"/>
      <c r="FR101" s="37"/>
      <c r="FS101" s="37"/>
      <c r="FT101" s="37"/>
      <c r="FU101" s="37"/>
      <c r="FV101" s="37"/>
      <c r="FW101" s="37"/>
      <c r="FX101" s="37"/>
      <c r="FY101" s="37"/>
      <c r="FZ101" s="37"/>
      <c r="GA101" s="37"/>
      <c r="GB101" s="37"/>
      <c r="GC101" s="37"/>
      <c r="GD101" s="37"/>
      <c r="GE101" s="37"/>
      <c r="GF101" s="37"/>
      <c r="GG101" s="37"/>
      <c r="GH101" s="37"/>
      <c r="GI101" s="37"/>
      <c r="GJ101" s="37"/>
      <c r="GK101" s="37"/>
      <c r="GL101" s="37"/>
      <c r="GM101" s="37"/>
      <c r="GN101" s="37"/>
      <c r="GO101" s="37"/>
      <c r="GP101" s="37"/>
      <c r="GQ101" s="37"/>
      <c r="GR101" s="37"/>
      <c r="GS101" s="37"/>
      <c r="GT101" s="37"/>
      <c r="GU101" s="37"/>
      <c r="GV101" s="37"/>
      <c r="GW101" s="37"/>
      <c r="GX101" s="37"/>
      <c r="GY101" s="37"/>
      <c r="GZ101" s="37"/>
      <c r="HA101" s="37"/>
      <c r="HB101" s="37"/>
      <c r="HC101" s="37"/>
      <c r="HD101" s="37"/>
      <c r="HE101" s="37"/>
      <c r="HF101" s="37"/>
      <c r="HG101" s="37"/>
      <c r="HH101" s="37"/>
      <c r="HI101" s="37"/>
      <c r="HJ101" s="37"/>
      <c r="HK101" s="37"/>
      <c r="HL101" s="37"/>
      <c r="HM101" s="37"/>
      <c r="HN101" s="37"/>
      <c r="HO101" s="37"/>
      <c r="HP101" s="37"/>
      <c r="HQ101" s="37"/>
      <c r="HR101" s="37"/>
      <c r="HS101" s="37"/>
      <c r="HT101" s="37"/>
      <c r="HU101" s="37"/>
      <c r="HV101" s="37"/>
      <c r="HW101" s="37"/>
      <c r="HX101" s="37"/>
      <c r="HY101" s="37"/>
      <c r="HZ101" s="37"/>
      <c r="IA101" s="37"/>
      <c r="IB101" s="37"/>
      <c r="IC101" s="37"/>
      <c r="ID101" s="37"/>
      <c r="IE101" s="37"/>
      <c r="IF101" s="37"/>
      <c r="IG101" s="37"/>
      <c r="IH101" s="37"/>
      <c r="II101" s="37"/>
      <c r="IJ101" s="37"/>
      <c r="IK101" s="37"/>
      <c r="IL101" s="37"/>
      <c r="IM101" s="37"/>
      <c r="IN101" s="37"/>
      <c r="IO101" s="37"/>
      <c r="IP101" s="37"/>
      <c r="IQ101" s="37"/>
      <c r="IR101" s="37"/>
      <c r="IS101" s="37"/>
      <c r="IT101" s="37"/>
      <c r="IU101" s="37"/>
    </row>
    <row r="102" spans="1:256" customFormat="1" ht="15" customHeight="1" x14ac:dyDescent="0.2">
      <c r="A102" s="184" t="s">
        <v>84</v>
      </c>
      <c r="B102" s="201">
        <v>5</v>
      </c>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37"/>
      <c r="CS102" s="37"/>
      <c r="CT102" s="37"/>
      <c r="CU102" s="37"/>
      <c r="CV102" s="37"/>
      <c r="CW102" s="37"/>
      <c r="CX102" s="37"/>
      <c r="CY102" s="37"/>
      <c r="CZ102" s="37"/>
      <c r="DA102" s="37"/>
      <c r="DB102" s="37"/>
      <c r="DC102" s="37"/>
      <c r="DD102" s="37"/>
      <c r="DE102" s="37"/>
      <c r="DF102" s="37"/>
      <c r="DG102" s="37"/>
      <c r="DH102" s="37"/>
      <c r="DI102" s="37"/>
      <c r="DJ102" s="37"/>
      <c r="DK102" s="37"/>
      <c r="DL102" s="37"/>
      <c r="DM102" s="37"/>
      <c r="DN102" s="37"/>
      <c r="DO102" s="37"/>
      <c r="DP102" s="37"/>
      <c r="DQ102" s="37"/>
      <c r="DR102" s="37"/>
      <c r="DS102" s="37"/>
      <c r="DT102" s="37"/>
      <c r="DU102" s="37"/>
      <c r="DV102" s="37"/>
      <c r="DW102" s="37"/>
      <c r="DX102" s="37"/>
      <c r="DY102" s="37"/>
      <c r="DZ102" s="37"/>
      <c r="EA102" s="37"/>
      <c r="EB102" s="37"/>
      <c r="EC102" s="37"/>
      <c r="ED102" s="37"/>
      <c r="EE102" s="37"/>
      <c r="EF102" s="37"/>
      <c r="EG102" s="37"/>
      <c r="EH102" s="37"/>
      <c r="EI102" s="37"/>
      <c r="EJ102" s="37"/>
      <c r="EK102" s="37"/>
      <c r="EL102" s="37"/>
      <c r="EM102" s="37"/>
      <c r="EN102" s="37"/>
      <c r="EO102" s="37"/>
      <c r="EP102" s="37"/>
      <c r="EQ102" s="37"/>
      <c r="ER102" s="37"/>
      <c r="ES102" s="37"/>
      <c r="ET102" s="37"/>
      <c r="EU102" s="37"/>
      <c r="EV102" s="37"/>
      <c r="EW102" s="37"/>
      <c r="EX102" s="37"/>
      <c r="EY102" s="37"/>
      <c r="EZ102" s="37"/>
      <c r="FA102" s="37"/>
      <c r="FB102" s="37"/>
      <c r="FC102" s="37"/>
      <c r="FD102" s="37"/>
      <c r="FE102" s="37"/>
      <c r="FF102" s="37"/>
      <c r="FG102" s="37"/>
      <c r="FH102" s="37"/>
      <c r="FI102" s="37"/>
      <c r="FJ102" s="37"/>
      <c r="FK102" s="37"/>
      <c r="FL102" s="37"/>
      <c r="FM102" s="37"/>
      <c r="FN102" s="37"/>
      <c r="FO102" s="37"/>
      <c r="FP102" s="37"/>
      <c r="FQ102" s="37"/>
      <c r="FR102" s="37"/>
      <c r="FS102" s="37"/>
      <c r="FT102" s="37"/>
      <c r="FU102" s="37"/>
      <c r="FV102" s="37"/>
      <c r="FW102" s="37"/>
      <c r="FX102" s="37"/>
      <c r="FY102" s="37"/>
      <c r="FZ102" s="37"/>
      <c r="GA102" s="37"/>
      <c r="GB102" s="37"/>
      <c r="GC102" s="37"/>
      <c r="GD102" s="37"/>
      <c r="GE102" s="37"/>
      <c r="GF102" s="37"/>
      <c r="GG102" s="37"/>
      <c r="GH102" s="37"/>
      <c r="GI102" s="37"/>
      <c r="GJ102" s="37"/>
      <c r="GK102" s="37"/>
      <c r="GL102" s="37"/>
      <c r="GM102" s="37"/>
      <c r="GN102" s="37"/>
      <c r="GO102" s="37"/>
      <c r="GP102" s="37"/>
      <c r="GQ102" s="37"/>
      <c r="GR102" s="37"/>
      <c r="GS102" s="37"/>
      <c r="GT102" s="37"/>
      <c r="GU102" s="37"/>
      <c r="GV102" s="37"/>
      <c r="GW102" s="37"/>
      <c r="GX102" s="37"/>
      <c r="GY102" s="37"/>
      <c r="GZ102" s="37"/>
      <c r="HA102" s="37"/>
      <c r="HB102" s="37"/>
      <c r="HC102" s="37"/>
      <c r="HD102" s="37"/>
      <c r="HE102" s="37"/>
      <c r="HF102" s="37"/>
      <c r="HG102" s="37"/>
      <c r="HH102" s="37"/>
      <c r="HI102" s="37"/>
      <c r="HJ102" s="37"/>
      <c r="HK102" s="37"/>
      <c r="HL102" s="37"/>
      <c r="HM102" s="37"/>
      <c r="HN102" s="37"/>
      <c r="HO102" s="37"/>
      <c r="HP102" s="37"/>
      <c r="HQ102" s="37"/>
      <c r="HR102" s="37"/>
      <c r="HS102" s="37"/>
      <c r="HT102" s="37"/>
      <c r="HU102" s="37"/>
      <c r="HV102" s="37"/>
      <c r="HW102" s="37"/>
      <c r="HX102" s="37"/>
      <c r="HY102" s="37"/>
      <c r="HZ102" s="37"/>
      <c r="IA102" s="37"/>
      <c r="IB102" s="37"/>
      <c r="IC102" s="37"/>
      <c r="ID102" s="37"/>
      <c r="IE102" s="37"/>
      <c r="IF102" s="37"/>
      <c r="IG102" s="37"/>
      <c r="IH102" s="37"/>
      <c r="II102" s="37"/>
      <c r="IJ102" s="37"/>
      <c r="IK102" s="37"/>
      <c r="IL102" s="37"/>
      <c r="IM102" s="37"/>
      <c r="IN102" s="37"/>
      <c r="IO102" s="37"/>
      <c r="IP102" s="37"/>
      <c r="IQ102" s="37"/>
      <c r="IR102" s="37"/>
      <c r="IS102" s="37"/>
      <c r="IT102" s="37"/>
      <c r="IU102" s="37"/>
    </row>
    <row r="103" spans="1:256" customFormat="1" ht="15" customHeight="1" thickBot="1" x14ac:dyDescent="0.25">
      <c r="A103" s="202"/>
      <c r="B103" s="204"/>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c r="CU103" s="37"/>
      <c r="CV103" s="37"/>
      <c r="CW103" s="37"/>
      <c r="CX103" s="37"/>
      <c r="CY103" s="37"/>
      <c r="CZ103" s="37"/>
      <c r="DA103" s="37"/>
      <c r="DB103" s="37"/>
      <c r="DC103" s="37"/>
      <c r="DD103" s="37"/>
      <c r="DE103" s="37"/>
      <c r="DF103" s="37"/>
      <c r="DG103" s="37"/>
      <c r="DH103" s="37"/>
      <c r="DI103" s="37"/>
      <c r="DJ103" s="37"/>
      <c r="DK103" s="37"/>
      <c r="DL103" s="37"/>
      <c r="DM103" s="37"/>
      <c r="DN103" s="37"/>
      <c r="DO103" s="37"/>
      <c r="DP103" s="37"/>
      <c r="DQ103" s="37"/>
      <c r="DR103" s="37"/>
      <c r="DS103" s="37"/>
      <c r="DT103" s="37"/>
      <c r="DU103" s="37"/>
      <c r="DV103" s="37"/>
      <c r="DW103" s="37"/>
      <c r="DX103" s="37"/>
      <c r="DY103" s="37"/>
      <c r="DZ103" s="37"/>
      <c r="EA103" s="37"/>
      <c r="EB103" s="37"/>
      <c r="EC103" s="37"/>
      <c r="ED103" s="37"/>
      <c r="EE103" s="37"/>
      <c r="EF103" s="37"/>
      <c r="EG103" s="37"/>
      <c r="EH103" s="37"/>
      <c r="EI103" s="37"/>
      <c r="EJ103" s="37"/>
      <c r="EK103" s="37"/>
      <c r="EL103" s="37"/>
      <c r="EM103" s="37"/>
      <c r="EN103" s="37"/>
      <c r="EO103" s="37"/>
      <c r="EP103" s="37"/>
      <c r="EQ103" s="37"/>
      <c r="ER103" s="37"/>
      <c r="ES103" s="37"/>
      <c r="ET103" s="37"/>
      <c r="EU103" s="37"/>
      <c r="EV103" s="37"/>
      <c r="EW103" s="37"/>
      <c r="EX103" s="37"/>
      <c r="EY103" s="37"/>
      <c r="EZ103" s="37"/>
      <c r="FA103" s="37"/>
      <c r="FB103" s="37"/>
      <c r="FC103" s="37"/>
      <c r="FD103" s="37"/>
      <c r="FE103" s="37"/>
      <c r="FF103" s="37"/>
      <c r="FG103" s="37"/>
      <c r="FH103" s="37"/>
      <c r="FI103" s="37"/>
      <c r="FJ103" s="37"/>
      <c r="FK103" s="37"/>
      <c r="FL103" s="37"/>
      <c r="FM103" s="37"/>
      <c r="FN103" s="37"/>
      <c r="FO103" s="37"/>
      <c r="FP103" s="37"/>
      <c r="FQ103" s="37"/>
      <c r="FR103" s="37"/>
      <c r="FS103" s="37"/>
      <c r="FT103" s="37"/>
      <c r="FU103" s="37"/>
      <c r="FV103" s="37"/>
      <c r="FW103" s="37"/>
      <c r="FX103" s="37"/>
      <c r="FY103" s="37"/>
      <c r="FZ103" s="37"/>
      <c r="GA103" s="37"/>
      <c r="GB103" s="37"/>
      <c r="GC103" s="37"/>
      <c r="GD103" s="37"/>
      <c r="GE103" s="37"/>
      <c r="GF103" s="37"/>
      <c r="GG103" s="37"/>
      <c r="GH103" s="37"/>
      <c r="GI103" s="37"/>
      <c r="GJ103" s="37"/>
      <c r="GK103" s="37"/>
      <c r="GL103" s="37"/>
      <c r="GM103" s="37"/>
      <c r="GN103" s="37"/>
      <c r="GO103" s="37"/>
      <c r="GP103" s="37"/>
      <c r="GQ103" s="37"/>
      <c r="GR103" s="37"/>
      <c r="GS103" s="37"/>
      <c r="GT103" s="37"/>
      <c r="GU103" s="37"/>
      <c r="GV103" s="37"/>
      <c r="GW103" s="37"/>
      <c r="GX103" s="37"/>
      <c r="GY103" s="37"/>
      <c r="GZ103" s="37"/>
      <c r="HA103" s="37"/>
      <c r="HB103" s="37"/>
      <c r="HC103" s="37"/>
      <c r="HD103" s="37"/>
      <c r="HE103" s="37"/>
      <c r="HF103" s="37"/>
      <c r="HG103" s="37"/>
      <c r="HH103" s="37"/>
      <c r="HI103" s="37"/>
      <c r="HJ103" s="37"/>
      <c r="HK103" s="37"/>
      <c r="HL103" s="37"/>
      <c r="HM103" s="37"/>
      <c r="HN103" s="37"/>
      <c r="HO103" s="37"/>
      <c r="HP103" s="37"/>
      <c r="HQ103" s="37"/>
      <c r="HR103" s="37"/>
      <c r="HS103" s="37"/>
      <c r="HT103" s="37"/>
      <c r="HU103" s="37"/>
      <c r="HV103" s="37"/>
      <c r="HW103" s="37"/>
      <c r="HX103" s="37"/>
      <c r="HY103" s="37"/>
      <c r="HZ103" s="37"/>
      <c r="IA103" s="37"/>
      <c r="IB103" s="37"/>
      <c r="IC103" s="37"/>
      <c r="ID103" s="37"/>
      <c r="IE103" s="37"/>
      <c r="IF103" s="37"/>
      <c r="IG103" s="37"/>
      <c r="IH103" s="37"/>
      <c r="II103" s="37"/>
      <c r="IJ103" s="37"/>
      <c r="IK103" s="37"/>
      <c r="IL103" s="37"/>
      <c r="IM103" s="37"/>
      <c r="IN103" s="37"/>
      <c r="IO103" s="37"/>
      <c r="IP103" s="37"/>
      <c r="IQ103" s="37"/>
      <c r="IR103" s="37"/>
      <c r="IS103" s="37"/>
      <c r="IT103" s="37"/>
      <c r="IU103" s="37"/>
    </row>
    <row r="104" spans="1:256" customFormat="1" ht="13.5" thickBot="1" x14ac:dyDescent="0.25">
      <c r="A104" s="191" t="s">
        <v>73</v>
      </c>
      <c r="B104" s="206">
        <f>SUM(B86:B102)</f>
        <v>990</v>
      </c>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c r="DB104" s="37"/>
      <c r="DC104" s="37"/>
      <c r="DD104" s="37"/>
      <c r="DE104" s="37"/>
      <c r="DF104" s="37"/>
      <c r="DG104" s="37"/>
      <c r="DH104" s="37"/>
      <c r="DI104" s="37"/>
      <c r="DJ104" s="37"/>
      <c r="DK104" s="37"/>
      <c r="DL104" s="37"/>
      <c r="DM104" s="37"/>
      <c r="DN104" s="37"/>
      <c r="DO104" s="37"/>
      <c r="DP104" s="37"/>
      <c r="DQ104" s="37"/>
      <c r="DR104" s="37"/>
      <c r="DS104" s="37"/>
      <c r="DT104" s="37"/>
      <c r="DU104" s="37"/>
      <c r="DV104" s="37"/>
      <c r="DW104" s="37"/>
      <c r="DX104" s="37"/>
      <c r="DY104" s="37"/>
      <c r="DZ104" s="37"/>
      <c r="EA104" s="37"/>
      <c r="EB104" s="37"/>
      <c r="EC104" s="37"/>
      <c r="ED104" s="37"/>
      <c r="EE104" s="37"/>
      <c r="EF104" s="37"/>
      <c r="EG104" s="37"/>
      <c r="EH104" s="37"/>
      <c r="EI104" s="37"/>
      <c r="EJ104" s="37"/>
      <c r="EK104" s="37"/>
      <c r="EL104" s="37"/>
      <c r="EM104" s="37"/>
      <c r="EN104" s="37"/>
      <c r="EO104" s="37"/>
      <c r="EP104" s="37"/>
      <c r="EQ104" s="37"/>
      <c r="ER104" s="37"/>
      <c r="ES104" s="37"/>
      <c r="ET104" s="37"/>
      <c r="EU104" s="37"/>
      <c r="EV104" s="37"/>
      <c r="EW104" s="37"/>
      <c r="EX104" s="37"/>
      <c r="EY104" s="37"/>
      <c r="EZ104" s="37"/>
      <c r="FA104" s="37"/>
      <c r="FB104" s="37"/>
      <c r="FC104" s="37"/>
      <c r="FD104" s="37"/>
      <c r="FE104" s="37"/>
      <c r="FF104" s="37"/>
      <c r="FG104" s="37"/>
      <c r="FH104" s="37"/>
      <c r="FI104" s="37"/>
      <c r="FJ104" s="37"/>
      <c r="FK104" s="37"/>
      <c r="FL104" s="37"/>
      <c r="FM104" s="37"/>
      <c r="FN104" s="37"/>
      <c r="FO104" s="37"/>
      <c r="FP104" s="37"/>
      <c r="FQ104" s="37"/>
      <c r="FR104" s="37"/>
      <c r="FS104" s="37"/>
      <c r="FT104" s="37"/>
      <c r="FU104" s="37"/>
      <c r="FV104" s="37"/>
      <c r="FW104" s="37"/>
      <c r="FX104" s="37"/>
      <c r="FY104" s="37"/>
      <c r="FZ104" s="37"/>
      <c r="GA104" s="37"/>
      <c r="GB104" s="37"/>
      <c r="GC104" s="37"/>
      <c r="GD104" s="37"/>
      <c r="GE104" s="37"/>
      <c r="GF104" s="37"/>
      <c r="GG104" s="37"/>
      <c r="GH104" s="37"/>
      <c r="GI104" s="37"/>
      <c r="GJ104" s="37"/>
      <c r="GK104" s="37"/>
      <c r="GL104" s="37"/>
      <c r="GM104" s="37"/>
      <c r="GN104" s="37"/>
      <c r="GO104" s="37"/>
      <c r="GP104" s="37"/>
      <c r="GQ104" s="37"/>
      <c r="GR104" s="37"/>
      <c r="GS104" s="37"/>
      <c r="GT104" s="37"/>
      <c r="GU104" s="37"/>
      <c r="GV104" s="37"/>
      <c r="GW104" s="37"/>
      <c r="GX104" s="37"/>
      <c r="GY104" s="37"/>
      <c r="GZ104" s="37"/>
      <c r="HA104" s="37"/>
      <c r="HB104" s="37"/>
      <c r="HC104" s="37"/>
      <c r="HD104" s="37"/>
      <c r="HE104" s="37"/>
      <c r="HF104" s="37"/>
      <c r="HG104" s="37"/>
      <c r="HH104" s="37"/>
      <c r="HI104" s="37"/>
      <c r="HJ104" s="37"/>
      <c r="HK104" s="37"/>
      <c r="HL104" s="37"/>
      <c r="HM104" s="37"/>
      <c r="HN104" s="37"/>
      <c r="HO104" s="37"/>
      <c r="HP104" s="37"/>
      <c r="HQ104" s="37"/>
      <c r="HR104" s="37"/>
      <c r="HS104" s="37"/>
      <c r="HT104" s="37"/>
      <c r="HU104" s="37"/>
      <c r="HV104" s="37"/>
      <c r="HW104" s="37"/>
      <c r="HX104" s="37"/>
      <c r="HY104" s="37"/>
      <c r="HZ104" s="37"/>
      <c r="IA104" s="37"/>
      <c r="IB104" s="37"/>
      <c r="IC104" s="37"/>
      <c r="ID104" s="37"/>
      <c r="IE104" s="37"/>
      <c r="IF104" s="37"/>
      <c r="IG104" s="37"/>
      <c r="IH104" s="37"/>
      <c r="II104" s="37"/>
      <c r="IJ104" s="37"/>
      <c r="IK104" s="37"/>
      <c r="IL104" s="37"/>
      <c r="IM104" s="37"/>
      <c r="IN104" s="37"/>
      <c r="IO104" s="37"/>
      <c r="IP104" s="37"/>
      <c r="IQ104" s="37"/>
      <c r="IR104" s="37"/>
      <c r="IS104" s="37"/>
      <c r="IT104" s="37"/>
      <c r="IU104" s="37"/>
    </row>
    <row r="105" spans="1:256" customFormat="1" x14ac:dyDescent="0.2">
      <c r="A105" s="409"/>
      <c r="B105" s="409"/>
      <c r="C105" s="20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c r="CX105" s="37"/>
      <c r="CY105" s="37"/>
      <c r="CZ105" s="37"/>
      <c r="DA105" s="37"/>
      <c r="DB105" s="37"/>
      <c r="DC105" s="37"/>
      <c r="DD105" s="37"/>
      <c r="DE105" s="37"/>
      <c r="DF105" s="37"/>
      <c r="DG105" s="37"/>
      <c r="DH105" s="37"/>
      <c r="DI105" s="37"/>
      <c r="DJ105" s="37"/>
      <c r="DK105" s="37"/>
      <c r="DL105" s="37"/>
      <c r="DM105" s="37"/>
      <c r="DN105" s="37"/>
      <c r="DO105" s="37"/>
      <c r="DP105" s="37"/>
      <c r="DQ105" s="37"/>
      <c r="DR105" s="37"/>
      <c r="DS105" s="37"/>
      <c r="DT105" s="37"/>
      <c r="DU105" s="37"/>
      <c r="DV105" s="37"/>
      <c r="DW105" s="37"/>
      <c r="DX105" s="37"/>
      <c r="DY105" s="37"/>
      <c r="DZ105" s="37"/>
      <c r="EA105" s="37"/>
      <c r="EB105" s="37"/>
      <c r="EC105" s="37"/>
      <c r="ED105" s="37"/>
      <c r="EE105" s="37"/>
      <c r="EF105" s="37"/>
      <c r="EG105" s="37"/>
      <c r="EH105" s="37"/>
      <c r="EI105" s="37"/>
      <c r="EJ105" s="37"/>
      <c r="EK105" s="37"/>
      <c r="EL105" s="37"/>
      <c r="EM105" s="37"/>
      <c r="EN105" s="37"/>
      <c r="EO105" s="37"/>
      <c r="EP105" s="37"/>
      <c r="EQ105" s="37"/>
      <c r="ER105" s="37"/>
      <c r="ES105" s="37"/>
      <c r="ET105" s="37"/>
      <c r="EU105" s="37"/>
      <c r="EV105" s="37"/>
      <c r="EW105" s="37"/>
      <c r="EX105" s="37"/>
      <c r="EY105" s="37"/>
      <c r="EZ105" s="37"/>
      <c r="FA105" s="37"/>
      <c r="FB105" s="37"/>
      <c r="FC105" s="37"/>
      <c r="FD105" s="37"/>
      <c r="FE105" s="37"/>
      <c r="FF105" s="37"/>
      <c r="FG105" s="37"/>
      <c r="FH105" s="37"/>
      <c r="FI105" s="37"/>
      <c r="FJ105" s="37"/>
      <c r="FK105" s="37"/>
      <c r="FL105" s="37"/>
      <c r="FM105" s="37"/>
      <c r="FN105" s="37"/>
      <c r="FO105" s="37"/>
      <c r="FP105" s="37"/>
      <c r="FQ105" s="37"/>
      <c r="FR105" s="37"/>
      <c r="FS105" s="37"/>
      <c r="FT105" s="37"/>
      <c r="FU105" s="37"/>
      <c r="FV105" s="37"/>
      <c r="FW105" s="37"/>
      <c r="FX105" s="37"/>
      <c r="FY105" s="37"/>
      <c r="FZ105" s="37"/>
      <c r="GA105" s="37"/>
      <c r="GB105" s="37"/>
      <c r="GC105" s="37"/>
      <c r="GD105" s="37"/>
      <c r="GE105" s="37"/>
      <c r="GF105" s="37"/>
      <c r="GG105" s="37"/>
      <c r="GH105" s="37"/>
      <c r="GI105" s="37"/>
      <c r="GJ105" s="37"/>
      <c r="GK105" s="37"/>
      <c r="GL105" s="37"/>
      <c r="GM105" s="37"/>
      <c r="GN105" s="37"/>
      <c r="GO105" s="37"/>
      <c r="GP105" s="37"/>
      <c r="GQ105" s="37"/>
      <c r="GR105" s="37"/>
      <c r="GS105" s="37"/>
      <c r="GT105" s="37"/>
      <c r="GU105" s="37"/>
      <c r="GV105" s="37"/>
      <c r="GW105" s="37"/>
      <c r="GX105" s="37"/>
      <c r="GY105" s="37"/>
      <c r="GZ105" s="37"/>
      <c r="HA105" s="37"/>
      <c r="HB105" s="37"/>
      <c r="HC105" s="37"/>
      <c r="HD105" s="37"/>
      <c r="HE105" s="37"/>
      <c r="HF105" s="37"/>
      <c r="HG105" s="37"/>
      <c r="HH105" s="37"/>
      <c r="HI105" s="37"/>
      <c r="HJ105" s="37"/>
      <c r="HK105" s="37"/>
      <c r="HL105" s="37"/>
      <c r="HM105" s="37"/>
      <c r="HN105" s="37"/>
      <c r="HO105" s="37"/>
      <c r="HP105" s="37"/>
      <c r="HQ105" s="37"/>
      <c r="HR105" s="37"/>
      <c r="HS105" s="37"/>
      <c r="HT105" s="37"/>
      <c r="HU105" s="37"/>
      <c r="HV105" s="37"/>
      <c r="HW105" s="37"/>
      <c r="HX105" s="37"/>
      <c r="HY105" s="37"/>
      <c r="HZ105" s="37"/>
      <c r="IA105" s="37"/>
      <c r="IB105" s="37"/>
      <c r="IC105" s="37"/>
      <c r="ID105" s="37"/>
      <c r="IE105" s="37"/>
      <c r="IF105" s="37"/>
      <c r="IG105" s="37"/>
      <c r="IH105" s="37"/>
      <c r="II105" s="37"/>
      <c r="IJ105" s="37"/>
      <c r="IK105" s="37"/>
      <c r="IL105" s="37"/>
      <c r="IM105" s="37"/>
      <c r="IN105" s="37"/>
      <c r="IO105" s="37"/>
      <c r="IP105" s="37"/>
      <c r="IQ105" s="37"/>
      <c r="IR105" s="37"/>
      <c r="IS105" s="37"/>
      <c r="IT105" s="37"/>
      <c r="IU105" s="37"/>
      <c r="IV105" s="37"/>
    </row>
    <row r="106" spans="1:256" customFormat="1" x14ac:dyDescent="0.2">
      <c r="A106" s="263" t="s">
        <v>235</v>
      </c>
      <c r="B106" s="238"/>
      <c r="C106" s="20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37"/>
      <c r="CS106" s="37"/>
      <c r="CT106" s="37"/>
      <c r="CU106" s="37"/>
      <c r="CV106" s="37"/>
      <c r="CW106" s="37"/>
      <c r="CX106" s="37"/>
      <c r="CY106" s="37"/>
      <c r="CZ106" s="37"/>
      <c r="DA106" s="37"/>
      <c r="DB106" s="37"/>
      <c r="DC106" s="37"/>
      <c r="DD106" s="37"/>
      <c r="DE106" s="37"/>
      <c r="DF106" s="37"/>
      <c r="DG106" s="37"/>
      <c r="DH106" s="37"/>
      <c r="DI106" s="37"/>
      <c r="DJ106" s="37"/>
      <c r="DK106" s="37"/>
      <c r="DL106" s="37"/>
      <c r="DM106" s="37"/>
      <c r="DN106" s="37"/>
      <c r="DO106" s="37"/>
      <c r="DP106" s="37"/>
      <c r="DQ106" s="37"/>
      <c r="DR106" s="37"/>
      <c r="DS106" s="37"/>
      <c r="DT106" s="37"/>
      <c r="DU106" s="37"/>
      <c r="DV106" s="37"/>
      <c r="DW106" s="37"/>
      <c r="DX106" s="37"/>
      <c r="DY106" s="37"/>
      <c r="DZ106" s="37"/>
      <c r="EA106" s="37"/>
      <c r="EB106" s="37"/>
      <c r="EC106" s="37"/>
      <c r="ED106" s="37"/>
      <c r="EE106" s="37"/>
      <c r="EF106" s="37"/>
      <c r="EG106" s="37"/>
      <c r="EH106" s="37"/>
      <c r="EI106" s="37"/>
      <c r="EJ106" s="37"/>
      <c r="EK106" s="37"/>
      <c r="EL106" s="37"/>
      <c r="EM106" s="37"/>
      <c r="EN106" s="37"/>
      <c r="EO106" s="37"/>
      <c r="EP106" s="37"/>
      <c r="EQ106" s="37"/>
      <c r="ER106" s="37"/>
      <c r="ES106" s="37"/>
      <c r="ET106" s="37"/>
      <c r="EU106" s="37"/>
      <c r="EV106" s="37"/>
      <c r="EW106" s="37"/>
      <c r="EX106" s="37"/>
      <c r="EY106" s="37"/>
      <c r="EZ106" s="37"/>
      <c r="FA106" s="37"/>
      <c r="FB106" s="37"/>
      <c r="FC106" s="37"/>
      <c r="FD106" s="37"/>
      <c r="FE106" s="37"/>
      <c r="FF106" s="37"/>
      <c r="FG106" s="37"/>
      <c r="FH106" s="37"/>
      <c r="FI106" s="37"/>
      <c r="FJ106" s="37"/>
      <c r="FK106" s="37"/>
      <c r="FL106" s="37"/>
      <c r="FM106" s="37"/>
      <c r="FN106" s="37"/>
      <c r="FO106" s="37"/>
      <c r="FP106" s="37"/>
      <c r="FQ106" s="37"/>
      <c r="FR106" s="37"/>
      <c r="FS106" s="37"/>
      <c r="FT106" s="37"/>
      <c r="FU106" s="37"/>
      <c r="FV106" s="37"/>
      <c r="FW106" s="37"/>
      <c r="FX106" s="37"/>
      <c r="FY106" s="37"/>
      <c r="FZ106" s="37"/>
      <c r="GA106" s="37"/>
      <c r="GB106" s="37"/>
      <c r="GC106" s="37"/>
      <c r="GD106" s="37"/>
      <c r="GE106" s="37"/>
      <c r="GF106" s="37"/>
      <c r="GG106" s="37"/>
      <c r="GH106" s="37"/>
      <c r="GI106" s="37"/>
      <c r="GJ106" s="37"/>
      <c r="GK106" s="37"/>
      <c r="GL106" s="37"/>
      <c r="GM106" s="37"/>
      <c r="GN106" s="37"/>
      <c r="GO106" s="37"/>
      <c r="GP106" s="37"/>
      <c r="GQ106" s="37"/>
      <c r="GR106" s="37"/>
      <c r="GS106" s="37"/>
      <c r="GT106" s="37"/>
      <c r="GU106" s="37"/>
      <c r="GV106" s="37"/>
      <c r="GW106" s="37"/>
      <c r="GX106" s="37"/>
      <c r="GY106" s="37"/>
      <c r="GZ106" s="37"/>
      <c r="HA106" s="37"/>
      <c r="HB106" s="37"/>
      <c r="HC106" s="37"/>
      <c r="HD106" s="37"/>
      <c r="HE106" s="37"/>
      <c r="HF106" s="37"/>
      <c r="HG106" s="37"/>
      <c r="HH106" s="37"/>
      <c r="HI106" s="37"/>
      <c r="HJ106" s="37"/>
      <c r="HK106" s="37"/>
      <c r="HL106" s="37"/>
      <c r="HM106" s="37"/>
      <c r="HN106" s="37"/>
      <c r="HO106" s="37"/>
      <c r="HP106" s="37"/>
      <c r="HQ106" s="37"/>
      <c r="HR106" s="37"/>
      <c r="HS106" s="37"/>
      <c r="HT106" s="37"/>
      <c r="HU106" s="37"/>
      <c r="HV106" s="37"/>
      <c r="HW106" s="37"/>
      <c r="HX106" s="37"/>
      <c r="HY106" s="37"/>
      <c r="HZ106" s="37"/>
      <c r="IA106" s="37"/>
      <c r="IB106" s="37"/>
      <c r="IC106" s="37"/>
      <c r="ID106" s="37"/>
      <c r="IE106" s="37"/>
      <c r="IF106" s="37"/>
      <c r="IG106" s="37"/>
      <c r="IH106" s="37"/>
      <c r="II106" s="37"/>
      <c r="IJ106" s="37"/>
      <c r="IK106" s="37"/>
      <c r="IL106" s="37"/>
      <c r="IM106" s="37"/>
      <c r="IN106" s="37"/>
      <c r="IO106" s="37"/>
      <c r="IP106" s="37"/>
      <c r="IQ106" s="37"/>
      <c r="IR106" s="37"/>
      <c r="IS106" s="37"/>
      <c r="IT106" s="37"/>
      <c r="IU106" s="37"/>
      <c r="IV106" s="37"/>
    </row>
    <row r="107" spans="1:256" s="154" customFormat="1" x14ac:dyDescent="0.2">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37"/>
      <c r="CS107" s="37"/>
      <c r="CT107" s="37"/>
      <c r="CU107" s="37"/>
      <c r="CV107" s="37"/>
      <c r="CW107" s="37"/>
      <c r="CX107" s="37"/>
      <c r="CY107" s="37"/>
      <c r="CZ107" s="37"/>
      <c r="DA107" s="37"/>
      <c r="DB107" s="37"/>
      <c r="DC107" s="37"/>
      <c r="DD107" s="37"/>
      <c r="DE107" s="37"/>
      <c r="DF107" s="37"/>
      <c r="DG107" s="37"/>
      <c r="DH107" s="37"/>
      <c r="DI107" s="37"/>
      <c r="DJ107" s="37"/>
      <c r="DK107" s="37"/>
      <c r="DL107" s="37"/>
      <c r="DM107" s="37"/>
      <c r="DN107" s="37"/>
      <c r="DO107" s="37"/>
      <c r="DP107" s="37"/>
      <c r="DQ107" s="37"/>
      <c r="DR107" s="37"/>
      <c r="DS107" s="37"/>
      <c r="DT107" s="37"/>
      <c r="DU107" s="37"/>
      <c r="DV107" s="37"/>
      <c r="DW107" s="37"/>
      <c r="DX107" s="37"/>
      <c r="DY107" s="37"/>
      <c r="DZ107" s="37"/>
      <c r="EA107" s="37"/>
      <c r="EB107" s="37"/>
      <c r="EC107" s="37"/>
      <c r="ED107" s="37"/>
      <c r="EE107" s="37"/>
      <c r="EF107" s="37"/>
      <c r="EG107" s="37"/>
      <c r="EH107" s="37"/>
      <c r="EI107" s="37"/>
      <c r="EJ107" s="37"/>
      <c r="EK107" s="37"/>
      <c r="EL107" s="37"/>
      <c r="EM107" s="37"/>
      <c r="EN107" s="37"/>
      <c r="EO107" s="37"/>
      <c r="EP107" s="37"/>
      <c r="EQ107" s="37"/>
      <c r="ER107" s="37"/>
      <c r="ES107" s="37"/>
      <c r="ET107" s="37"/>
      <c r="EU107" s="37"/>
      <c r="EV107" s="37"/>
      <c r="EW107" s="37"/>
      <c r="EX107" s="37"/>
      <c r="EY107" s="37"/>
      <c r="EZ107" s="37"/>
      <c r="FA107" s="37"/>
      <c r="FB107" s="37"/>
      <c r="FC107" s="37"/>
      <c r="FD107" s="37"/>
      <c r="FE107" s="37"/>
      <c r="FF107" s="37"/>
      <c r="FG107" s="37"/>
      <c r="FH107" s="37"/>
      <c r="FI107" s="37"/>
      <c r="FJ107" s="37"/>
      <c r="FK107" s="37"/>
      <c r="FL107" s="37"/>
      <c r="FM107" s="37"/>
      <c r="FN107" s="37"/>
      <c r="FO107" s="37"/>
      <c r="FP107" s="37"/>
      <c r="FQ107" s="37"/>
      <c r="FR107" s="37"/>
      <c r="FS107" s="37"/>
      <c r="FT107" s="37"/>
      <c r="FU107" s="37"/>
      <c r="FV107" s="37"/>
      <c r="FW107" s="37"/>
      <c r="FX107" s="37"/>
      <c r="FY107" s="37"/>
      <c r="FZ107" s="37"/>
      <c r="GA107" s="37"/>
      <c r="GB107" s="37"/>
      <c r="GC107" s="37"/>
      <c r="GD107" s="37"/>
      <c r="GE107" s="37"/>
      <c r="GF107" s="37"/>
      <c r="GG107" s="37"/>
      <c r="GH107" s="37"/>
      <c r="GI107" s="37"/>
      <c r="GJ107" s="37"/>
      <c r="GK107" s="37"/>
      <c r="GL107" s="37"/>
      <c r="GM107" s="37"/>
      <c r="GN107" s="37"/>
      <c r="GO107" s="37"/>
      <c r="GP107" s="37"/>
      <c r="GQ107" s="37"/>
      <c r="GR107" s="37"/>
      <c r="GS107" s="37"/>
      <c r="GT107" s="37"/>
      <c r="GU107" s="37"/>
      <c r="GV107" s="37"/>
      <c r="GW107" s="37"/>
      <c r="GX107" s="37"/>
      <c r="GY107" s="37"/>
      <c r="GZ107" s="37"/>
      <c r="HA107" s="37"/>
      <c r="HB107" s="37"/>
      <c r="HC107" s="37"/>
      <c r="HD107" s="37"/>
      <c r="HE107" s="37"/>
      <c r="HF107" s="37"/>
      <c r="HG107" s="37"/>
      <c r="HH107" s="37"/>
      <c r="HI107" s="37"/>
      <c r="HJ107" s="37"/>
      <c r="HK107" s="37"/>
      <c r="HL107" s="37"/>
      <c r="HM107" s="37"/>
      <c r="HN107" s="37"/>
      <c r="HO107" s="37"/>
      <c r="HP107" s="37"/>
      <c r="HQ107" s="37"/>
      <c r="HR107" s="37"/>
      <c r="HS107" s="37"/>
      <c r="HT107" s="37"/>
      <c r="HU107" s="37"/>
      <c r="HV107" s="37"/>
      <c r="HW107" s="37"/>
      <c r="HX107" s="37"/>
      <c r="HY107" s="37"/>
      <c r="HZ107" s="37"/>
      <c r="IA107" s="37"/>
      <c r="IB107" s="37"/>
      <c r="IC107" s="37"/>
      <c r="ID107" s="37"/>
      <c r="IE107" s="37"/>
      <c r="IF107" s="37"/>
      <c r="IG107" s="37"/>
      <c r="IH107" s="37"/>
      <c r="II107" s="37"/>
      <c r="IJ107" s="37"/>
      <c r="IK107" s="37"/>
      <c r="IL107" s="37"/>
      <c r="IM107" s="37"/>
      <c r="IN107" s="37"/>
      <c r="IO107" s="37"/>
      <c r="IP107" s="37"/>
      <c r="IQ107" s="37"/>
      <c r="IR107" s="37"/>
      <c r="IS107" s="37"/>
      <c r="IT107" s="37"/>
      <c r="IU107" s="37"/>
      <c r="IV107" s="37"/>
    </row>
    <row r="108" spans="1:256" s="154" customFormat="1" ht="38.25" x14ac:dyDescent="0.2">
      <c r="A108" s="208" t="s">
        <v>135</v>
      </c>
      <c r="B108" s="209" t="s">
        <v>236</v>
      </c>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c r="DB108" s="37"/>
      <c r="DC108" s="37"/>
      <c r="DD108" s="37"/>
      <c r="DE108" s="37"/>
      <c r="DF108" s="37"/>
      <c r="DG108" s="37"/>
      <c r="DH108" s="37"/>
      <c r="DI108" s="37"/>
      <c r="DJ108" s="37"/>
      <c r="DK108" s="37"/>
      <c r="DL108" s="37"/>
      <c r="DM108" s="37"/>
      <c r="DN108" s="37"/>
      <c r="DO108" s="37"/>
      <c r="DP108" s="37"/>
      <c r="DQ108" s="37"/>
      <c r="DR108" s="37"/>
      <c r="DS108" s="37"/>
      <c r="DT108" s="37"/>
      <c r="DU108" s="37"/>
      <c r="DV108" s="37"/>
      <c r="DW108" s="37"/>
      <c r="DX108" s="37"/>
      <c r="DY108" s="37"/>
      <c r="DZ108" s="37"/>
      <c r="EA108" s="37"/>
      <c r="EB108" s="37"/>
      <c r="EC108" s="37"/>
      <c r="ED108" s="37"/>
      <c r="EE108" s="37"/>
      <c r="EF108" s="37"/>
      <c r="EG108" s="37"/>
      <c r="EH108" s="37"/>
      <c r="EI108" s="37"/>
      <c r="EJ108" s="37"/>
      <c r="EK108" s="37"/>
      <c r="EL108" s="37"/>
      <c r="EM108" s="37"/>
      <c r="EN108" s="37"/>
      <c r="EO108" s="37"/>
      <c r="EP108" s="37"/>
      <c r="EQ108" s="37"/>
      <c r="ER108" s="37"/>
      <c r="ES108" s="37"/>
      <c r="ET108" s="37"/>
      <c r="EU108" s="37"/>
      <c r="EV108" s="37"/>
      <c r="EW108" s="37"/>
      <c r="EX108" s="37"/>
      <c r="EY108" s="37"/>
      <c r="EZ108" s="37"/>
      <c r="FA108" s="37"/>
      <c r="FB108" s="37"/>
      <c r="FC108" s="37"/>
      <c r="FD108" s="37"/>
      <c r="FE108" s="37"/>
      <c r="FF108" s="37"/>
      <c r="FG108" s="37"/>
      <c r="FH108" s="37"/>
      <c r="FI108" s="37"/>
      <c r="FJ108" s="37"/>
      <c r="FK108" s="37"/>
      <c r="FL108" s="37"/>
      <c r="FM108" s="37"/>
      <c r="FN108" s="37"/>
      <c r="FO108" s="37"/>
      <c r="FP108" s="37"/>
      <c r="FQ108" s="37"/>
      <c r="FR108" s="37"/>
      <c r="FS108" s="37"/>
      <c r="FT108" s="37"/>
      <c r="FU108" s="37"/>
      <c r="FV108" s="37"/>
      <c r="FW108" s="37"/>
      <c r="FX108" s="37"/>
      <c r="FY108" s="37"/>
      <c r="FZ108" s="37"/>
      <c r="GA108" s="37"/>
      <c r="GB108" s="37"/>
      <c r="GC108" s="37"/>
      <c r="GD108" s="37"/>
      <c r="GE108" s="37"/>
      <c r="GF108" s="37"/>
      <c r="GG108" s="37"/>
      <c r="GH108" s="37"/>
      <c r="GI108" s="37"/>
      <c r="GJ108" s="37"/>
      <c r="GK108" s="37"/>
      <c r="GL108" s="37"/>
      <c r="GM108" s="37"/>
      <c r="GN108" s="37"/>
      <c r="GO108" s="37"/>
      <c r="GP108" s="37"/>
      <c r="GQ108" s="37"/>
      <c r="GR108" s="37"/>
      <c r="GS108" s="37"/>
      <c r="GT108" s="37"/>
      <c r="GU108" s="37"/>
      <c r="GV108" s="37"/>
      <c r="GW108" s="37"/>
      <c r="GX108" s="37"/>
      <c r="GY108" s="37"/>
      <c r="GZ108" s="37"/>
      <c r="HA108" s="37"/>
      <c r="HB108" s="37"/>
      <c r="HC108" s="37"/>
      <c r="HD108" s="37"/>
      <c r="HE108" s="37"/>
      <c r="HF108" s="37"/>
      <c r="HG108" s="37"/>
      <c r="HH108" s="37"/>
      <c r="HI108" s="37"/>
      <c r="HJ108" s="37"/>
      <c r="HK108" s="37"/>
      <c r="HL108" s="37"/>
      <c r="HM108" s="37"/>
      <c r="HN108" s="37"/>
      <c r="HO108" s="37"/>
      <c r="HP108" s="37"/>
      <c r="HQ108" s="37"/>
      <c r="HR108" s="37"/>
      <c r="HS108" s="37"/>
      <c r="HT108" s="37"/>
      <c r="HU108" s="37"/>
      <c r="HV108" s="37"/>
      <c r="HW108" s="37"/>
      <c r="HX108" s="37"/>
      <c r="HY108" s="37"/>
      <c r="HZ108" s="37"/>
      <c r="IA108" s="37"/>
      <c r="IB108" s="37"/>
      <c r="IC108" s="37"/>
      <c r="ID108" s="37"/>
      <c r="IE108" s="37"/>
      <c r="IF108" s="37"/>
      <c r="IG108" s="37"/>
      <c r="IH108" s="37"/>
      <c r="II108" s="37"/>
      <c r="IJ108" s="37"/>
      <c r="IK108" s="37"/>
      <c r="IL108" s="37"/>
      <c r="IM108" s="37"/>
      <c r="IN108" s="37"/>
      <c r="IO108" s="37"/>
      <c r="IP108" s="37"/>
      <c r="IQ108" s="37"/>
      <c r="IR108" s="37"/>
      <c r="IS108" s="37"/>
      <c r="IT108" s="37"/>
      <c r="IU108" s="37"/>
      <c r="IV108" s="37"/>
    </row>
    <row r="109" spans="1:256" s="154" customFormat="1" x14ac:dyDescent="0.2">
      <c r="A109" s="210" t="s">
        <v>137</v>
      </c>
      <c r="B109" s="211">
        <v>326</v>
      </c>
    </row>
    <row r="110" spans="1:256" s="154" customFormat="1" x14ac:dyDescent="0.2">
      <c r="A110" s="210" t="s">
        <v>138</v>
      </c>
      <c r="B110" s="211">
        <v>300</v>
      </c>
    </row>
    <row r="111" spans="1:256" s="154" customFormat="1" x14ac:dyDescent="0.2">
      <c r="A111" s="210" t="s">
        <v>139</v>
      </c>
      <c r="B111" s="211">
        <v>163</v>
      </c>
    </row>
    <row r="112" spans="1:256" s="154" customFormat="1" x14ac:dyDescent="0.2">
      <c r="A112" s="210" t="s">
        <v>140</v>
      </c>
      <c r="B112" s="211">
        <v>132</v>
      </c>
    </row>
    <row r="113" spans="1:2" s="154" customFormat="1" x14ac:dyDescent="0.2">
      <c r="A113" s="210" t="s">
        <v>141</v>
      </c>
      <c r="B113" s="211">
        <v>44</v>
      </c>
    </row>
    <row r="114" spans="1:2" s="154" customFormat="1" x14ac:dyDescent="0.2">
      <c r="A114" s="210" t="s">
        <v>89</v>
      </c>
      <c r="B114" s="211">
        <v>16</v>
      </c>
    </row>
    <row r="115" spans="1:2" s="154" customFormat="1" x14ac:dyDescent="0.2">
      <c r="A115" s="210" t="s">
        <v>6</v>
      </c>
      <c r="B115" s="211">
        <v>6</v>
      </c>
    </row>
    <row r="116" spans="1:2" s="154" customFormat="1" x14ac:dyDescent="0.2">
      <c r="A116" s="262" t="s">
        <v>216</v>
      </c>
      <c r="B116" s="211">
        <v>3</v>
      </c>
    </row>
    <row r="117" spans="1:2" s="154" customFormat="1" ht="15" x14ac:dyDescent="0.25">
      <c r="A117" s="212" t="s">
        <v>73</v>
      </c>
      <c r="B117" s="213">
        <f>SUM(B109:B116)</f>
        <v>990</v>
      </c>
    </row>
    <row r="118" spans="1:2" s="154" customFormat="1" x14ac:dyDescent="0.2">
      <c r="A118" s="215"/>
    </row>
    <row r="119" spans="1:2" s="154" customFormat="1" x14ac:dyDescent="0.2">
      <c r="A119" s="214"/>
    </row>
    <row r="120" spans="1:2" s="154" customFormat="1" ht="38.25" x14ac:dyDescent="0.2">
      <c r="A120" s="208" t="s">
        <v>133</v>
      </c>
      <c r="B120" s="209" t="s">
        <v>291</v>
      </c>
    </row>
    <row r="121" spans="1:2" s="154" customFormat="1" x14ac:dyDescent="0.2">
      <c r="A121" s="216" t="s">
        <v>220</v>
      </c>
      <c r="B121" s="211">
        <v>13</v>
      </c>
    </row>
    <row r="122" spans="1:2" s="154" customFormat="1" x14ac:dyDescent="0.2">
      <c r="A122" s="216" t="s">
        <v>237</v>
      </c>
      <c r="B122" s="211">
        <v>204</v>
      </c>
    </row>
    <row r="123" spans="1:2" s="154" customFormat="1" x14ac:dyDescent="0.2">
      <c r="A123" s="216" t="s">
        <v>222</v>
      </c>
      <c r="B123" s="211">
        <v>1</v>
      </c>
    </row>
    <row r="124" spans="1:2" s="154" customFormat="1" x14ac:dyDescent="0.2">
      <c r="A124" s="217" t="s">
        <v>223</v>
      </c>
      <c r="B124" s="211">
        <v>5</v>
      </c>
    </row>
    <row r="125" spans="1:2" s="154" customFormat="1" x14ac:dyDescent="0.2">
      <c r="A125" s="218" t="s">
        <v>89</v>
      </c>
      <c r="B125" s="211">
        <v>15</v>
      </c>
    </row>
    <row r="126" spans="1:2" s="154" customFormat="1" x14ac:dyDescent="0.2">
      <c r="A126" s="218" t="s">
        <v>224</v>
      </c>
      <c r="B126" s="211">
        <v>24</v>
      </c>
    </row>
    <row r="127" spans="1:2" s="154" customFormat="1" x14ac:dyDescent="0.2">
      <c r="A127" s="217" t="s">
        <v>225</v>
      </c>
      <c r="B127" s="211">
        <v>103</v>
      </c>
    </row>
    <row r="128" spans="1:2" s="154" customFormat="1" x14ac:dyDescent="0.2">
      <c r="A128" s="216" t="s">
        <v>238</v>
      </c>
      <c r="B128" s="211">
        <v>68</v>
      </c>
    </row>
    <row r="129" spans="1:2" s="154" customFormat="1" x14ac:dyDescent="0.2">
      <c r="A129" s="218" t="s">
        <v>106</v>
      </c>
      <c r="B129" s="211">
        <v>7</v>
      </c>
    </row>
    <row r="130" spans="1:2" s="154" customFormat="1" x14ac:dyDescent="0.2">
      <c r="A130" s="217" t="s">
        <v>227</v>
      </c>
      <c r="B130" s="211">
        <v>70</v>
      </c>
    </row>
    <row r="131" spans="1:2" s="154" customFormat="1" x14ac:dyDescent="0.2">
      <c r="A131" s="219" t="s">
        <v>73</v>
      </c>
      <c r="B131" s="220">
        <f>SUM(B121:B130)</f>
        <v>510</v>
      </c>
    </row>
  </sheetData>
  <mergeCells count="23">
    <mergeCell ref="A83:C83"/>
    <mergeCell ref="A105:B105"/>
    <mergeCell ref="A54:D54"/>
    <mergeCell ref="A55:D55"/>
    <mergeCell ref="A58:C58"/>
    <mergeCell ref="A60:A61"/>
    <mergeCell ref="B60:B61"/>
    <mergeCell ref="C60:C61"/>
    <mergeCell ref="A27:D27"/>
    <mergeCell ref="A28:D28"/>
    <mergeCell ref="A31:E31"/>
    <mergeCell ref="A33:A34"/>
    <mergeCell ref="B33:B34"/>
    <mergeCell ref="C33:C34"/>
    <mergeCell ref="D33:D34"/>
    <mergeCell ref="E33:E34"/>
    <mergeCell ref="A2:E2"/>
    <mergeCell ref="A4:D4"/>
    <mergeCell ref="A5:E5"/>
    <mergeCell ref="A6:A7"/>
    <mergeCell ref="B6:B7"/>
    <mergeCell ref="C6:C7"/>
    <mergeCell ref="D6:D7"/>
  </mergeCells>
  <printOptions horizontalCentered="1"/>
  <pageMargins left="0.6" right="0.56000000000000005" top="0.59055118110236227" bottom="0.78" header="0" footer="0"/>
  <pageSetup paperSize="9" scale="62" orientation="portrait" horizontalDpi="300" verticalDpi="300" r:id="rId1"/>
  <headerFooter alignWithMargins="0">
    <oddFooter>&amp;A</oddFooter>
  </headerFooter>
  <rowBreaks count="1" manualBreakCount="1">
    <brk id="56"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17</vt:i4>
      </vt:variant>
    </vt:vector>
  </HeadingPairs>
  <TitlesOfParts>
    <vt:vector size="35" baseType="lpstr">
      <vt:lpstr>INFORMACIÓN</vt:lpstr>
      <vt:lpstr>2005</vt:lpstr>
      <vt:lpstr>2006</vt:lpstr>
      <vt:lpstr>2007</vt:lpstr>
      <vt:lpstr>2008</vt:lpstr>
      <vt:lpstr>2009</vt:lpstr>
      <vt:lpstr>2010</vt:lpstr>
      <vt:lpstr>2011</vt:lpstr>
      <vt:lpstr>2012</vt:lpstr>
      <vt:lpstr>2013</vt:lpstr>
      <vt:lpstr>2014</vt:lpstr>
      <vt:lpstr>2015</vt:lpstr>
      <vt:lpstr>2016</vt:lpstr>
      <vt:lpstr>2017</vt:lpstr>
      <vt:lpstr>2018</vt:lpstr>
      <vt:lpstr>2019</vt:lpstr>
      <vt:lpstr>2020</vt:lpstr>
      <vt:lpstr>2021</vt:lpstr>
      <vt:lpstr>'2005'!Área_de_impresión</vt:lpstr>
      <vt:lpstr>'2006'!Área_de_impresión</vt:lpstr>
      <vt:lpstr>'2007'!Área_de_impresión</vt:lpstr>
      <vt:lpstr>'2008'!Área_de_impresión</vt:lpstr>
      <vt:lpstr>'2009'!Área_de_impresión</vt:lpstr>
      <vt:lpstr>'2010'!Área_de_impresión</vt:lpstr>
      <vt:lpstr>'2011'!Área_de_impresión</vt:lpstr>
      <vt:lpstr>'2012'!Área_de_impresión</vt:lpstr>
      <vt:lpstr>'2013'!Área_de_impresión</vt:lpstr>
      <vt:lpstr>'2014'!Área_de_impresión</vt:lpstr>
      <vt:lpstr>'2015'!Área_de_impresión</vt:lpstr>
      <vt:lpstr>'2016'!Área_de_impresión</vt:lpstr>
      <vt:lpstr>'2017'!Área_de_impresión</vt:lpstr>
      <vt:lpstr>'2018'!Área_de_impresión</vt:lpstr>
      <vt:lpstr>'2019'!Área_de_impresión</vt:lpstr>
      <vt:lpstr>'2020'!Área_de_impresión</vt:lpstr>
      <vt:lpstr>'2021'!Área_de_impresión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Cristina Viejo Téllez</dc:creator>
  <cp:lastModifiedBy>ES</cp:lastModifiedBy>
  <cp:lastPrinted>2013-01-29T09:17:27Z</cp:lastPrinted>
  <dcterms:created xsi:type="dcterms:W3CDTF">2012-11-15T11:23:52Z</dcterms:created>
  <dcterms:modified xsi:type="dcterms:W3CDTF">2023-12-20T07:07:33Z</dcterms:modified>
</cp:coreProperties>
</file>